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75" yWindow="630" windowWidth="18915" windowHeight="5760" tabRatio="645"/>
  </bookViews>
  <sheets>
    <sheet name="Ontvangsten" sheetId="1" r:id="rId1"/>
    <sheet name="Uitgaven" sheetId="3" r:id="rId2"/>
  </sheets>
  <definedNames>
    <definedName name="_xlnm.Print_Area" localSheetId="0">Ontvangsten!$A$1:$G$76</definedName>
  </definedNames>
  <calcPr calcId="145621"/>
</workbook>
</file>

<file path=xl/calcChain.xml><?xml version="1.0" encoding="utf-8"?>
<calcChain xmlns="http://schemas.openxmlformats.org/spreadsheetml/2006/main">
  <c r="G101" i="3" l="1"/>
  <c r="F81" i="3"/>
  <c r="E81" i="3"/>
  <c r="B81" i="3"/>
  <c r="C81" i="3"/>
  <c r="D81" i="3"/>
  <c r="B64" i="3" l="1"/>
  <c r="G59" i="3" l="1"/>
  <c r="G31" i="3" l="1"/>
  <c r="G74" i="1" l="1"/>
  <c r="G72" i="1"/>
  <c r="G70" i="1"/>
  <c r="G69" i="1"/>
  <c r="G68" i="1"/>
  <c r="G67" i="1"/>
  <c r="G66" i="1"/>
  <c r="G65" i="1"/>
  <c r="G63" i="1"/>
  <c r="G62" i="1"/>
  <c r="G56" i="1"/>
  <c r="G55" i="1"/>
  <c r="G54" i="1"/>
  <c r="G47" i="1"/>
  <c r="G39" i="1"/>
  <c r="G38" i="1"/>
  <c r="G37" i="1"/>
  <c r="G36" i="1"/>
  <c r="G35" i="1"/>
  <c r="G34" i="1"/>
  <c r="G28" i="1"/>
  <c r="G27" i="1"/>
  <c r="G21" i="1"/>
  <c r="G20" i="1"/>
  <c r="G16" i="1"/>
  <c r="G10" i="1"/>
  <c r="G9" i="1"/>
  <c r="G8" i="1"/>
  <c r="G7" i="1"/>
  <c r="G100" i="3"/>
  <c r="G99" i="3"/>
  <c r="G95" i="3"/>
  <c r="G94" i="3"/>
  <c r="G93" i="3"/>
  <c r="G92" i="3"/>
  <c r="G91" i="3"/>
  <c r="G90" i="3"/>
  <c r="G89" i="3"/>
  <c r="G88" i="3"/>
  <c r="G86" i="3"/>
  <c r="G84" i="3"/>
  <c r="G82" i="3"/>
  <c r="G71" i="3"/>
  <c r="F70" i="3"/>
  <c r="G65" i="3"/>
  <c r="G64" i="3"/>
  <c r="G63" i="3"/>
  <c r="F62" i="3"/>
  <c r="G60" i="3"/>
  <c r="G58" i="3"/>
  <c r="G57" i="3"/>
  <c r="G56" i="3"/>
  <c r="G55" i="3"/>
  <c r="G54" i="3"/>
  <c r="G52" i="3"/>
  <c r="G51" i="3"/>
  <c r="G50" i="3"/>
  <c r="G49" i="3"/>
  <c r="G48" i="3"/>
  <c r="G46" i="3"/>
  <c r="G45" i="3"/>
  <c r="G44" i="3"/>
  <c r="G43" i="3"/>
  <c r="G42" i="3"/>
  <c r="G41" i="3"/>
  <c r="G32" i="3"/>
  <c r="G30" i="3"/>
  <c r="G29" i="3"/>
  <c r="G27" i="3"/>
  <c r="G26" i="3"/>
  <c r="G25" i="3"/>
  <c r="G22" i="3"/>
  <c r="G21" i="3"/>
  <c r="G16" i="3"/>
  <c r="G15" i="3"/>
  <c r="G14" i="3"/>
  <c r="G13" i="3"/>
  <c r="G12" i="3"/>
  <c r="G11" i="3"/>
  <c r="G10" i="3"/>
  <c r="G7" i="3"/>
  <c r="G40" i="3"/>
  <c r="G39" i="3"/>
  <c r="F37" i="3" l="1"/>
  <c r="F24" i="3"/>
  <c r="B6" i="3"/>
  <c r="C6" i="3"/>
  <c r="D6" i="3"/>
  <c r="E6" i="3"/>
  <c r="F6" i="3"/>
  <c r="F61" i="1"/>
  <c r="F53" i="1"/>
  <c r="F46" i="1"/>
  <c r="F33" i="1"/>
  <c r="F26" i="1"/>
  <c r="F19" i="1"/>
  <c r="F6" i="1"/>
  <c r="F102" i="3" l="1"/>
  <c r="G6" i="3"/>
  <c r="F75" i="1"/>
  <c r="E37" i="3" l="1"/>
  <c r="D37" i="3"/>
  <c r="C37" i="3"/>
  <c r="B37" i="3"/>
  <c r="G37" i="3" l="1"/>
  <c r="G73" i="1"/>
  <c r="G71" i="1" l="1"/>
  <c r="G83" i="3"/>
  <c r="G98" i="3"/>
  <c r="G97" i="3"/>
  <c r="G9" i="3"/>
  <c r="G8" i="3"/>
  <c r="G12" i="1"/>
  <c r="G11" i="1"/>
  <c r="B62" i="3"/>
  <c r="B70" i="3"/>
  <c r="B24" i="3"/>
  <c r="C70" i="3"/>
  <c r="C24" i="3"/>
  <c r="C62" i="3"/>
  <c r="D70" i="3"/>
  <c r="D24" i="3"/>
  <c r="D62" i="3"/>
  <c r="E70" i="3"/>
  <c r="E62" i="3"/>
  <c r="G87" i="3"/>
  <c r="G17" i="3"/>
  <c r="G18" i="3"/>
  <c r="G19" i="3"/>
  <c r="E24" i="3"/>
  <c r="G33" i="3"/>
  <c r="G34" i="3"/>
  <c r="G35" i="3"/>
  <c r="G47" i="3"/>
  <c r="G53" i="3"/>
  <c r="G66" i="3"/>
  <c r="G67" i="3"/>
  <c r="G72" i="3"/>
  <c r="G73" i="3"/>
  <c r="G74" i="3"/>
  <c r="G85" i="3"/>
  <c r="G96" i="3"/>
  <c r="B6" i="1"/>
  <c r="B19" i="1"/>
  <c r="B26" i="1"/>
  <c r="B33" i="1"/>
  <c r="B61" i="1"/>
  <c r="B53" i="1"/>
  <c r="B46" i="1"/>
  <c r="C6" i="1"/>
  <c r="C33" i="1"/>
  <c r="C26" i="1"/>
  <c r="C53" i="1"/>
  <c r="C61" i="1"/>
  <c r="C46" i="1"/>
  <c r="D6" i="1"/>
  <c r="D33" i="1"/>
  <c r="D53" i="1"/>
  <c r="D61" i="1"/>
  <c r="D46" i="1"/>
  <c r="E6" i="1"/>
  <c r="E33" i="1"/>
  <c r="E46" i="1"/>
  <c r="E61" i="1"/>
  <c r="C19" i="1"/>
  <c r="D19" i="1"/>
  <c r="E19" i="1"/>
  <c r="D26" i="1"/>
  <c r="E26" i="1"/>
  <c r="E53" i="1"/>
  <c r="G64" i="1"/>
  <c r="G59" i="1"/>
  <c r="G58" i="1"/>
  <c r="G57" i="1"/>
  <c r="G50" i="1"/>
  <c r="G49" i="1"/>
  <c r="G48" i="1"/>
  <c r="G42" i="1"/>
  <c r="G40" i="1"/>
  <c r="G31" i="1"/>
  <c r="G30" i="1"/>
  <c r="G29" i="1"/>
  <c r="G24" i="1"/>
  <c r="G23" i="1"/>
  <c r="G22" i="1"/>
  <c r="G15" i="1"/>
  <c r="G14" i="1"/>
  <c r="G13" i="1"/>
  <c r="G46" i="1" l="1"/>
  <c r="G70" i="3"/>
  <c r="G61" i="1"/>
  <c r="G6" i="1"/>
  <c r="G62" i="3"/>
  <c r="G53" i="1"/>
  <c r="G19" i="1"/>
  <c r="G24" i="3"/>
  <c r="G26" i="1"/>
  <c r="G33" i="1"/>
  <c r="G81" i="3"/>
  <c r="B102" i="3"/>
  <c r="B75" i="1"/>
  <c r="C75" i="1"/>
  <c r="D102" i="3"/>
  <c r="D75" i="1"/>
  <c r="C102" i="3"/>
  <c r="E102" i="3"/>
  <c r="E75" i="1"/>
  <c r="D105" i="3" l="1"/>
  <c r="D106" i="3" s="1"/>
  <c r="C105" i="3"/>
  <c r="E105" i="3"/>
  <c r="E106" i="3" s="1"/>
  <c r="B105" i="3"/>
  <c r="G102" i="3"/>
  <c r="G75" i="1"/>
  <c r="G105" i="3" l="1"/>
  <c r="C106" i="3"/>
  <c r="B106" i="3"/>
  <c r="G106" i="3" l="1"/>
</calcChain>
</file>

<file path=xl/sharedStrings.xml><?xml version="1.0" encoding="utf-8"?>
<sst xmlns="http://schemas.openxmlformats.org/spreadsheetml/2006/main" count="608" uniqueCount="144">
  <si>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</si>
  <si>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</si>
  <si>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</si>
  <si>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</si>
  <si>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</si>
  <si>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</si>
  <si>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</si>
  <si>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</si>
  <si>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INV. PENS.</t>
  </si>
  <si>
    <t>MIJNWERKERS</t>
  </si>
  <si>
    <t>-</t>
  </si>
  <si>
    <t>P.M.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</si>
  <si>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</si>
  <si>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</si>
  <si>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</si>
  <si>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</si>
  <si>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Opbrengst BTW - Tabaksaccijnzen</t>
  </si>
  <si>
    <t>Alt. Financiering - Diversen</t>
  </si>
  <si>
    <t>Bijdragen</t>
  </si>
  <si>
    <t>Persoonlijke bijdragen</t>
  </si>
  <si>
    <t>Alt. Financiering - Wet ziekenhuizen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</si>
  <si>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</si>
  <si>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</si>
  <si>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</si>
  <si>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</si>
  <si>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</si>
  <si>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</si>
  <si>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</si>
  <si>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Artikel 104quater</t>
  </si>
  <si>
    <t>Overdrachten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</si>
  <si>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</si>
  <si>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</si>
  <si>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</si>
  <si>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</si>
  <si>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</si>
  <si>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</si>
  <si>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Vernieuwing SIS-kaarten</t>
  </si>
  <si>
    <t>Belgo-Luxemburgs verdrag</t>
  </si>
  <si>
    <t>Gerechtelijke interesten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</si>
  <si>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</si>
  <si>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</si>
  <si>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</si>
  <si>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</si>
  <si>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</si>
  <si>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</si>
  <si>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</si>
  <si>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</si>
  <si>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</si>
  <si>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</si>
  <si>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</si>
  <si>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Lasten RIZIV</t>
  </si>
  <si>
    <t>Expertise</t>
  </si>
  <si>
    <t>Sociaal statuut</t>
  </si>
  <si>
    <t>Stagemeesters</t>
  </si>
  <si>
    <t>Overdracht kenniscentrum</t>
  </si>
  <si>
    <t>Bestrijding tabaksgebruik</t>
  </si>
  <si>
    <t>Sociaal akkoord</t>
  </si>
  <si>
    <t>Patientenvereniging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</si>
  <si>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</si>
  <si>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</si>
  <si>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</si>
  <si>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</si>
  <si>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</si>
  <si>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Verhoogde kosten tarificatiediensten</t>
  </si>
  <si>
    <t>Assignatiekosten</t>
  </si>
  <si>
    <t>Oninvorderbare prestaties</t>
  </si>
  <si>
    <t>Artikel 56 - 22</t>
  </si>
  <si>
    <t>Campagnes</t>
  </si>
  <si>
    <t>Sociaal plan kiné</t>
  </si>
  <si>
    <t>IMA - steekproef</t>
  </si>
  <si>
    <t>Oorlogsinvaliden</t>
  </si>
  <si>
    <t>Toekomstfonds</t>
  </si>
  <si>
    <t>Overdracht herscholing uitkeringsverzekering</t>
  </si>
  <si>
    <t>Hide</t>
  </si>
  <si>
    <t>TOTAAL UITGAVEN</t>
  </si>
  <si>
    <t>RESULTAAT VAN HET JAAR</t>
  </si>
  <si>
    <t xml:space="preserve">   - % op terugvorderingen </t>
  </si>
  <si>
    <t xml:space="preserve">   - beheerskosten</t>
  </si>
  <si>
    <t xml:space="preserve">   - opdrachtenkosten</t>
  </si>
  <si>
    <t>Alt. Financiering §1quater - Zelfst. - Gereserveerd</t>
  </si>
  <si>
    <t>Alt. Financiering §1quater - Loontr. - Gereserveerd</t>
  </si>
  <si>
    <t>Geneeskundige verstrekkingen - Basisbedrag</t>
  </si>
  <si>
    <t>Ontvangsten §1bis - Loontrekkenden</t>
  </si>
  <si>
    <t>Ontvangsten §1bis - Zelfstandigen</t>
  </si>
  <si>
    <t>Technische correcties - Loontrekkenden</t>
  </si>
  <si>
    <t>Technische correcties - Zelfstandigen</t>
  </si>
  <si>
    <t>Geneeskundige verstrekkingen - Toekomstfonds</t>
  </si>
  <si>
    <t>Overdracht herscholing uitkeringen</t>
  </si>
  <si>
    <t>Subsidie SISD</t>
  </si>
  <si>
    <t>Neg. uitgaven kankerplan ziekenh. gedeelte VGZ</t>
  </si>
  <si>
    <t>Toekomstfonds referentiebedragen</t>
  </si>
  <si>
    <t>FOD Volksgezondheid - Wet ziekenhuizen</t>
  </si>
  <si>
    <t>Kas der zeelieden - Autoverzekering</t>
  </si>
  <si>
    <t>Overdracht chronische ziekten</t>
  </si>
  <si>
    <t>Syndicale premie depositokas</t>
  </si>
  <si>
    <t>Evenwicht Sociale Zekerheid</t>
  </si>
  <si>
    <t>Negatieve uitgaven</t>
  </si>
  <si>
    <t>Internationale Verdragen - Spanje</t>
  </si>
  <si>
    <t>Fiskale maribel</t>
  </si>
  <si>
    <t>Adviserend geneesheren accreditering</t>
  </si>
  <si>
    <t>Participatiefonds</t>
  </si>
  <si>
    <t>Heffing Farm. Spec. 2010 - Afrekening</t>
  </si>
  <si>
    <t>Terugstorting KCE dienstjaar 2011</t>
  </si>
  <si>
    <t>Gedetineerden</t>
  </si>
  <si>
    <t>Sluiting bedden - PVT - Beschut wonen</t>
  </si>
  <si>
    <t>Heffing marketing farmaceutische firma's</t>
  </si>
  <si>
    <t>Drukken voorschriftenboekjes</t>
  </si>
  <si>
    <t>INTERNE OVERDRACHTEN</t>
  </si>
  <si>
    <t>Vergoedingen-Catastrofes-Nosocomiales infecties</t>
  </si>
  <si>
    <t>MME</t>
  </si>
  <si>
    <t>TUSSENTOTAAL UITGAVEN</t>
  </si>
  <si>
    <t xml:space="preserve">   - Interesten bijdragen</t>
  </si>
  <si>
    <t>Negatieve uitgaven besparingen 2014</t>
  </si>
  <si>
    <t>Negatieve uitgaven onderbenuttiging 04/2014</t>
  </si>
  <si>
    <t>Project Disability Management</t>
  </si>
  <si>
    <t>BEGROTING VAN DE VERZEKERING GVU - DIENSTJAAR 2014 - INKOMSTEN (in duizenden EUR)</t>
  </si>
  <si>
    <t>Heffing zakencijfer farmaceutische producten</t>
  </si>
  <si>
    <t>Overschrijding begroting farmaceutische specialiteiten</t>
  </si>
  <si>
    <t>Plasmaproducten</t>
  </si>
  <si>
    <t>RVP - Invaliditeitspensioenen mijnwerkers</t>
  </si>
  <si>
    <t>Internationale verdragen</t>
  </si>
  <si>
    <t>Terugvorderingen artikel 157 (zorgverleners)</t>
  </si>
  <si>
    <t>Recuperatie FOD Justitie (gedetineerden)</t>
  </si>
  <si>
    <t>Terugvordering invaliditeitspensioenen mijnwerkers</t>
  </si>
  <si>
    <t>Referentiebedragen: stortingen ziekenhuizen</t>
  </si>
  <si>
    <t>Contracten art. 81 geneesmiddelen</t>
  </si>
  <si>
    <t>Bron: RIZIV - Financiële dienst</t>
  </si>
  <si>
    <t>FMO</t>
  </si>
  <si>
    <t>BEGROTING VAN DE VERZEKERING GVU - DIENSTJAAR 2014 - UITGAVEN (in duizenden EUR)</t>
  </si>
  <si>
    <t>Prestaties FMO</t>
  </si>
  <si>
    <t>Forfait administratiekosten NMBS</t>
  </si>
  <si>
    <t>Administratiekosten HZIV</t>
  </si>
  <si>
    <t>Bijkomende administratiekosten:</t>
  </si>
  <si>
    <t>Administratiekosten RIZIV</t>
  </si>
  <si>
    <t>Dotatie (E-care, kankerregister, enz.)</t>
  </si>
  <si>
    <t>Dotatie (eHealth)</t>
  </si>
  <si>
    <t>Fiscale maribel</t>
  </si>
  <si>
    <t>Nationaal contactpunt internationale gezondheidszorg</t>
  </si>
  <si>
    <t>Internationale verdragen - Ziekenhuizen</t>
  </si>
  <si>
    <t>Interesten boni's (80%)</t>
  </si>
  <si>
    <t>Vermindering heffing zakencijfer farmaceutische producten</t>
  </si>
  <si>
    <t xml:space="preserve">   - 20 % interesten op beleggingen en boni's</t>
  </si>
  <si>
    <t>Ziekenhuizen - 22,77 % ligdagprijs</t>
  </si>
  <si>
    <t>DOTATIE FMO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</si>
</sst>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56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4" fillId="0" borderId="0" xfId="0" applyFont="1"/>
    <xf numFmtId="3" fontId="1" fillId="0" borderId="1" xfId="0" applyNumberFormat="1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3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3" fontId="4" fillId="0" borderId="5" xfId="0" applyNumberFormat="1" applyFont="1" applyBorder="1" applyAlignment="1"/>
    <xf numFmtId="3" fontId="4" fillId="0" borderId="5" xfId="0" applyNumberFormat="1" applyFont="1" applyFill="1" applyBorder="1"/>
    <xf numFmtId="3" fontId="4" fillId="0" borderId="1" xfId="0" applyNumberFormat="1" applyFont="1" applyBorder="1"/>
    <xf numFmtId="3" fontId="3" fillId="0" borderId="8" xfId="0" applyNumberFormat="1" applyFont="1" applyBorder="1"/>
    <xf numFmtId="3" fontId="4" fillId="0" borderId="8" xfId="0" applyNumberFormat="1" applyFont="1" applyBorder="1"/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3" fontId="4" fillId="3" borderId="2" xfId="0" applyNumberFormat="1" applyFont="1" applyFill="1" applyBorder="1"/>
    <xf numFmtId="3" fontId="4" fillId="3" borderId="4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4" fillId="4" borderId="0" xfId="0" applyNumberFormat="1" applyFont="1" applyFill="1"/>
    <xf numFmtId="3" fontId="6" fillId="4" borderId="0" xfId="0" applyNumberFormat="1" applyFont="1" applyFill="1"/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2" xfId="0" applyNumberFormat="1" applyFont="1" applyBorder="1" applyAlignment="1" applyProtection="1">
      <alignment horizontal="center" vertical="center"/>
    </xf>
    <xf numFmtId="3" fontId="1" fillId="0" borderId="10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Standaard_begroting_n°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view="pageBreakPreview" zoomScale="115" zoomScaleNormal="100" zoomScaleSheetLayoutView="115" workbookViewId="0">
      <selection activeCell="B28" sqref="B28"/>
    </sheetView>
  </sheetViews>
  <sheetFormatPr defaultColWidth="8.85546875" defaultRowHeight="12.75" x14ac:dyDescent="0.2"/>
  <cols>
    <col min="1" max="1" width="46" style="1" customWidth="1"/>
    <col min="2" max="2" width="20.7109375" style="1" customWidth="1"/>
    <col min="3" max="3" width="11.7109375" style="1" bestFit="1" customWidth="1"/>
    <col min="4" max="6" width="11.7109375" style="1" customWidth="1"/>
    <col min="7" max="7" width="10.7109375" style="1" customWidth="1"/>
    <col min="8" max="16384" width="8.85546875" style="1"/>
  </cols>
  <sheetData>
    <row r="1" spans="1:8" ht="15.75" x14ac:dyDescent="0.25">
      <c r="A1" s="51" t="s">
        <v>115</v>
      </c>
      <c r="B1" s="51"/>
      <c r="C1" s="51"/>
      <c r="D1" s="51"/>
      <c r="E1" s="51"/>
      <c r="F1" s="51"/>
      <c r="G1" s="51"/>
      <c r="H1" s="2"/>
    </row>
    <row r="3" spans="1:8" x14ac:dyDescent="0.2">
      <c r="A3" s="3"/>
      <c r="B3" s="5" t="s">
        <v>6</v>
      </c>
      <c r="C3" s="47" t="s">
        <v>4</v>
      </c>
      <c r="D3" s="48"/>
      <c r="E3" s="27" t="s">
        <v>1</v>
      </c>
      <c r="F3" s="49" t="s">
        <v>127</v>
      </c>
      <c r="G3" s="49" t="s">
        <v>0</v>
      </c>
    </row>
    <row r="4" spans="1:8" x14ac:dyDescent="0.2">
      <c r="A4" s="4"/>
      <c r="B4" s="6" t="s">
        <v>7</v>
      </c>
      <c r="C4" s="7" t="s">
        <v>5</v>
      </c>
      <c r="D4" s="8" t="s">
        <v>3</v>
      </c>
      <c r="E4" s="9" t="s">
        <v>2</v>
      </c>
      <c r="F4" s="52"/>
      <c r="G4" s="50"/>
    </row>
    <row r="5" spans="1:8" x14ac:dyDescent="0.2">
      <c r="A5" s="12"/>
      <c r="B5" s="12"/>
      <c r="C5" s="12"/>
      <c r="D5" s="12"/>
      <c r="E5" s="12"/>
      <c r="F5" s="12"/>
      <c r="G5" s="12"/>
    </row>
    <row r="6" spans="1:8" x14ac:dyDescent="0.2">
      <c r="A6" s="13" t="s">
        <v>12</v>
      </c>
      <c r="B6" s="13">
        <f>SUM(B7:B17)</f>
        <v>25443672</v>
      </c>
      <c r="C6" s="13">
        <f>SUM(C7:C17)</f>
        <v>6713529</v>
      </c>
      <c r="D6" s="13">
        <f>SUM(D7:D17)</f>
        <v>389826</v>
      </c>
      <c r="E6" s="13">
        <f>SUM(E7:E17)</f>
        <v>2317</v>
      </c>
      <c r="F6" s="13">
        <f>SUM(F7:F17)</f>
        <v>0</v>
      </c>
      <c r="G6" s="13">
        <f>SUM(B6:F6)</f>
        <v>32549344</v>
      </c>
    </row>
    <row r="7" spans="1:8" x14ac:dyDescent="0.2">
      <c r="A7" s="14" t="s">
        <v>82</v>
      </c>
      <c r="B7" s="14">
        <v>21471230</v>
      </c>
      <c r="C7" s="30">
        <v>6713529</v>
      </c>
      <c r="D7" s="17" t="s">
        <v>10</v>
      </c>
      <c r="E7" s="30">
        <v>2317</v>
      </c>
      <c r="F7" s="17" t="s">
        <v>10</v>
      </c>
      <c r="G7" s="14">
        <f>SUM(B7:F7)</f>
        <v>28187076</v>
      </c>
    </row>
    <row r="8" spans="1:8" x14ac:dyDescent="0.2">
      <c r="A8" s="14" t="s">
        <v>83</v>
      </c>
      <c r="B8" s="14">
        <v>2149029</v>
      </c>
      <c r="C8" s="17" t="s">
        <v>10</v>
      </c>
      <c r="D8" s="30">
        <v>389826</v>
      </c>
      <c r="E8" s="17" t="s">
        <v>10</v>
      </c>
      <c r="F8" s="17" t="s">
        <v>10</v>
      </c>
      <c r="G8" s="14">
        <f>SUM(B8:F8)</f>
        <v>2538855</v>
      </c>
    </row>
    <row r="9" spans="1:8" x14ac:dyDescent="0.2">
      <c r="A9" s="14" t="s">
        <v>13</v>
      </c>
      <c r="B9" s="14">
        <v>1534698</v>
      </c>
      <c r="C9" s="17" t="s">
        <v>10</v>
      </c>
      <c r="D9" s="17" t="s">
        <v>10</v>
      </c>
      <c r="E9" s="17" t="s">
        <v>10</v>
      </c>
      <c r="F9" s="17" t="s">
        <v>10</v>
      </c>
      <c r="G9" s="14">
        <f>SUM(B9:F9)</f>
        <v>1534698</v>
      </c>
    </row>
    <row r="10" spans="1:8" x14ac:dyDescent="0.2">
      <c r="A10" s="14" t="s">
        <v>14</v>
      </c>
      <c r="B10" s="14">
        <v>153606</v>
      </c>
      <c r="C10" s="17" t="s">
        <v>10</v>
      </c>
      <c r="D10" s="17" t="s">
        <v>10</v>
      </c>
      <c r="E10" s="17" t="s">
        <v>10</v>
      </c>
      <c r="F10" s="17" t="s">
        <v>10</v>
      </c>
      <c r="G10" s="14">
        <f>SUM(B10:F10)</f>
        <v>153606</v>
      </c>
    </row>
    <row r="11" spans="1:8" hidden="1" x14ac:dyDescent="0.2">
      <c r="A11" s="14" t="s">
        <v>80</v>
      </c>
      <c r="B11" s="14">
        <v>0</v>
      </c>
      <c r="C11" s="17" t="s">
        <v>10</v>
      </c>
      <c r="D11" s="17" t="s">
        <v>10</v>
      </c>
      <c r="E11" s="17" t="s">
        <v>10</v>
      </c>
      <c r="F11" s="17" t="s">
        <v>10</v>
      </c>
      <c r="G11" s="14">
        <f t="shared" ref="G11:G42" si="0">SUM(B11:E11)</f>
        <v>0</v>
      </c>
    </row>
    <row r="12" spans="1:8" hidden="1" x14ac:dyDescent="0.2">
      <c r="A12" s="14" t="s">
        <v>79</v>
      </c>
      <c r="B12" s="14">
        <v>0</v>
      </c>
      <c r="C12" s="17" t="s">
        <v>10</v>
      </c>
      <c r="D12" s="17" t="s">
        <v>10</v>
      </c>
      <c r="E12" s="17" t="s">
        <v>10</v>
      </c>
      <c r="F12" s="17" t="s">
        <v>10</v>
      </c>
      <c r="G12" s="14">
        <f t="shared" si="0"/>
        <v>0</v>
      </c>
    </row>
    <row r="13" spans="1:8" hidden="1" x14ac:dyDescent="0.2">
      <c r="A13" s="14" t="s">
        <v>84</v>
      </c>
      <c r="B13" s="14">
        <v>0</v>
      </c>
      <c r="C13" s="17" t="s">
        <v>10</v>
      </c>
      <c r="D13" s="17" t="s">
        <v>10</v>
      </c>
      <c r="E13" s="17" t="s">
        <v>10</v>
      </c>
      <c r="F13" s="17" t="s">
        <v>10</v>
      </c>
      <c r="G13" s="14">
        <f t="shared" si="0"/>
        <v>0</v>
      </c>
    </row>
    <row r="14" spans="1:8" hidden="1" x14ac:dyDescent="0.2">
      <c r="A14" s="14" t="s">
        <v>85</v>
      </c>
      <c r="B14" s="14">
        <v>0</v>
      </c>
      <c r="C14" s="17" t="s">
        <v>10</v>
      </c>
      <c r="D14" s="17" t="s">
        <v>10</v>
      </c>
      <c r="E14" s="17" t="s">
        <v>10</v>
      </c>
      <c r="F14" s="17" t="s">
        <v>10</v>
      </c>
      <c r="G14" s="14">
        <f t="shared" si="0"/>
        <v>0</v>
      </c>
    </row>
    <row r="15" spans="1:8" hidden="1" x14ac:dyDescent="0.2">
      <c r="A15" s="14" t="s">
        <v>73</v>
      </c>
      <c r="B15" s="14"/>
      <c r="C15" s="17"/>
      <c r="D15" s="17"/>
      <c r="E15" s="17"/>
      <c r="F15" s="17"/>
      <c r="G15" s="14">
        <f t="shared" si="0"/>
        <v>0</v>
      </c>
    </row>
    <row r="16" spans="1:8" x14ac:dyDescent="0.2">
      <c r="A16" s="14" t="s">
        <v>15</v>
      </c>
      <c r="B16" s="14">
        <v>135109</v>
      </c>
      <c r="C16" s="17" t="s">
        <v>10</v>
      </c>
      <c r="D16" s="17" t="s">
        <v>10</v>
      </c>
      <c r="E16" s="17" t="s">
        <v>10</v>
      </c>
      <c r="F16" s="17" t="s">
        <v>10</v>
      </c>
      <c r="G16" s="14">
        <f>SUM(B16:F17)</f>
        <v>135109</v>
      </c>
    </row>
    <row r="17" spans="1:7" hidden="1" x14ac:dyDescent="0.2">
      <c r="A17" s="14" t="s">
        <v>22</v>
      </c>
      <c r="B17" s="17" t="s">
        <v>11</v>
      </c>
      <c r="C17" s="17" t="s">
        <v>10</v>
      </c>
      <c r="D17" s="17" t="s">
        <v>10</v>
      </c>
      <c r="E17" s="17" t="s">
        <v>10</v>
      </c>
      <c r="F17" s="17"/>
      <c r="G17" s="17" t="s">
        <v>11</v>
      </c>
    </row>
    <row r="18" spans="1:7" x14ac:dyDescent="0.2">
      <c r="A18" s="14"/>
      <c r="B18" s="14"/>
      <c r="C18" s="14"/>
      <c r="D18" s="14"/>
      <c r="E18" s="14"/>
      <c r="F18" s="14"/>
      <c r="G18" s="14"/>
    </row>
    <row r="19" spans="1:7" x14ac:dyDescent="0.2">
      <c r="A19" s="13" t="s">
        <v>16</v>
      </c>
      <c r="B19" s="13">
        <f>SUM(B20:B24)</f>
        <v>2840520</v>
      </c>
      <c r="C19" s="13">
        <f>SUM(C20:C24)</f>
        <v>0</v>
      </c>
      <c r="D19" s="13">
        <f>SUM(D20:D24)</f>
        <v>0</v>
      </c>
      <c r="E19" s="13">
        <f>SUM(E20:E24)</f>
        <v>0</v>
      </c>
      <c r="F19" s="13">
        <f>SUM(F20:F24)</f>
        <v>0</v>
      </c>
      <c r="G19" s="13">
        <f>SUM(B19:F19)</f>
        <v>2840520</v>
      </c>
    </row>
    <row r="20" spans="1:7" x14ac:dyDescent="0.2">
      <c r="A20" s="14" t="s">
        <v>20</v>
      </c>
      <c r="B20" s="14">
        <v>1928467</v>
      </c>
      <c r="C20" s="17" t="s">
        <v>10</v>
      </c>
      <c r="D20" s="17" t="s">
        <v>10</v>
      </c>
      <c r="E20" s="17" t="s">
        <v>10</v>
      </c>
      <c r="F20" s="17" t="s">
        <v>10</v>
      </c>
      <c r="G20" s="14">
        <f>SUM(B20:F20)</f>
        <v>1928467</v>
      </c>
    </row>
    <row r="21" spans="1:7" x14ac:dyDescent="0.2">
      <c r="A21" s="14" t="s">
        <v>17</v>
      </c>
      <c r="B21" s="14">
        <v>912053</v>
      </c>
      <c r="C21" s="17" t="s">
        <v>10</v>
      </c>
      <c r="D21" s="17" t="s">
        <v>10</v>
      </c>
      <c r="E21" s="17" t="s">
        <v>10</v>
      </c>
      <c r="F21" s="17" t="s">
        <v>10</v>
      </c>
      <c r="G21" s="14">
        <f>SUM(B21:F21)</f>
        <v>912053</v>
      </c>
    </row>
    <row r="22" spans="1:7" hidden="1" x14ac:dyDescent="0.2">
      <c r="A22" s="14" t="s">
        <v>73</v>
      </c>
      <c r="B22" s="14"/>
      <c r="C22" s="17"/>
      <c r="D22" s="17"/>
      <c r="E22" s="17"/>
      <c r="F22" s="17"/>
      <c r="G22" s="14">
        <f t="shared" si="0"/>
        <v>0</v>
      </c>
    </row>
    <row r="23" spans="1:7" hidden="1" x14ac:dyDescent="0.2">
      <c r="A23" s="14" t="s">
        <v>73</v>
      </c>
      <c r="B23" s="14"/>
      <c r="C23" s="17"/>
      <c r="D23" s="17"/>
      <c r="E23" s="17"/>
      <c r="F23" s="17"/>
      <c r="G23" s="14">
        <f t="shared" si="0"/>
        <v>0</v>
      </c>
    </row>
    <row r="24" spans="1:7" hidden="1" x14ac:dyDescent="0.2">
      <c r="A24" s="14" t="s">
        <v>73</v>
      </c>
      <c r="B24" s="14"/>
      <c r="C24" s="17"/>
      <c r="D24" s="17"/>
      <c r="E24" s="17"/>
      <c r="F24" s="17"/>
      <c r="G24" s="14">
        <f t="shared" si="0"/>
        <v>0</v>
      </c>
    </row>
    <row r="25" spans="1:7" x14ac:dyDescent="0.2">
      <c r="A25" s="14"/>
      <c r="B25" s="14"/>
      <c r="C25" s="14"/>
      <c r="D25" s="14"/>
      <c r="E25" s="14"/>
      <c r="F25" s="14"/>
      <c r="G25" s="14"/>
    </row>
    <row r="26" spans="1:7" x14ac:dyDescent="0.2">
      <c r="A26" s="13" t="s">
        <v>18</v>
      </c>
      <c r="B26" s="13">
        <f>SUM(B27:B31)</f>
        <v>1017965</v>
      </c>
      <c r="C26" s="13">
        <f>SUM(C27:C31)</f>
        <v>500</v>
      </c>
      <c r="D26" s="13">
        <f>SUM(D27:D31)</f>
        <v>0</v>
      </c>
      <c r="E26" s="13">
        <f>SUM(E27:E31)</f>
        <v>0</v>
      </c>
      <c r="F26" s="13">
        <f>SUM(F27:F31)</f>
        <v>0</v>
      </c>
      <c r="G26" s="13">
        <f>SUM(B26:F26)</f>
        <v>1018465</v>
      </c>
    </row>
    <row r="27" spans="1:7" x14ac:dyDescent="0.2">
      <c r="A27" s="14" t="s">
        <v>19</v>
      </c>
      <c r="B27" s="14">
        <v>10592</v>
      </c>
      <c r="C27" s="30">
        <v>500</v>
      </c>
      <c r="D27" s="17" t="s">
        <v>10</v>
      </c>
      <c r="E27" s="17" t="s">
        <v>10</v>
      </c>
      <c r="F27" s="17" t="s">
        <v>10</v>
      </c>
      <c r="G27" s="14">
        <f>SUM(B27:F27)</f>
        <v>11092</v>
      </c>
    </row>
    <row r="28" spans="1:7" x14ac:dyDescent="0.2">
      <c r="A28" s="14" t="s">
        <v>21</v>
      </c>
      <c r="B28" s="14">
        <v>1007373</v>
      </c>
      <c r="C28" s="17" t="s">
        <v>10</v>
      </c>
      <c r="D28" s="17" t="s">
        <v>10</v>
      </c>
      <c r="E28" s="17" t="s">
        <v>10</v>
      </c>
      <c r="F28" s="17" t="s">
        <v>10</v>
      </c>
      <c r="G28" s="14">
        <f>SUM(B28:F28)</f>
        <v>1007373</v>
      </c>
    </row>
    <row r="29" spans="1:7" hidden="1" x14ac:dyDescent="0.2">
      <c r="A29" s="14" t="s">
        <v>73</v>
      </c>
      <c r="B29" s="14"/>
      <c r="C29" s="17"/>
      <c r="D29" s="17"/>
      <c r="E29" s="17"/>
      <c r="F29" s="17"/>
      <c r="G29" s="14">
        <f t="shared" si="0"/>
        <v>0</v>
      </c>
    </row>
    <row r="30" spans="1:7" hidden="1" x14ac:dyDescent="0.2">
      <c r="A30" s="14" t="s">
        <v>73</v>
      </c>
      <c r="B30" s="14"/>
      <c r="C30" s="17"/>
      <c r="D30" s="17"/>
      <c r="E30" s="17"/>
      <c r="F30" s="17"/>
      <c r="G30" s="14">
        <f t="shared" si="0"/>
        <v>0</v>
      </c>
    </row>
    <row r="31" spans="1:7" hidden="1" x14ac:dyDescent="0.2">
      <c r="A31" s="14" t="s">
        <v>73</v>
      </c>
      <c r="B31" s="14"/>
      <c r="C31" s="17"/>
      <c r="D31" s="17"/>
      <c r="E31" s="17"/>
      <c r="F31" s="17"/>
      <c r="G31" s="14">
        <f t="shared" si="0"/>
        <v>0</v>
      </c>
    </row>
    <row r="32" spans="1:7" x14ac:dyDescent="0.2">
      <c r="A32" s="14"/>
      <c r="B32" s="14"/>
      <c r="C32" s="14"/>
      <c r="D32" s="14"/>
      <c r="E32" s="14"/>
      <c r="F32" s="14"/>
      <c r="G32" s="14"/>
    </row>
    <row r="33" spans="1:7" x14ac:dyDescent="0.2">
      <c r="A33" s="13" t="s">
        <v>23</v>
      </c>
      <c r="B33" s="13">
        <f>SUM(B34:B44)</f>
        <v>1168239</v>
      </c>
      <c r="C33" s="13">
        <f>SUM(C34:C44)</f>
        <v>131634</v>
      </c>
      <c r="D33" s="13">
        <f>SUM(D34:D44)</f>
        <v>18488</v>
      </c>
      <c r="E33" s="32">
        <f>SUM(E34:E44)</f>
        <v>0</v>
      </c>
      <c r="F33" s="32">
        <f>SUM(F34:F44)</f>
        <v>0</v>
      </c>
      <c r="G33" s="13">
        <f t="shared" ref="G33:G39" si="1">SUM(B33:F33)</f>
        <v>1318361</v>
      </c>
    </row>
    <row r="34" spans="1:7" x14ac:dyDescent="0.2">
      <c r="A34" s="14" t="s">
        <v>24</v>
      </c>
      <c r="B34" s="14">
        <v>543477</v>
      </c>
      <c r="C34" s="17" t="s">
        <v>10</v>
      </c>
      <c r="D34" s="17" t="s">
        <v>10</v>
      </c>
      <c r="E34" s="17" t="s">
        <v>10</v>
      </c>
      <c r="F34" s="17" t="s">
        <v>10</v>
      </c>
      <c r="G34" s="14">
        <f t="shared" si="1"/>
        <v>543477</v>
      </c>
    </row>
    <row r="35" spans="1:7" x14ac:dyDescent="0.2">
      <c r="A35" s="14" t="s">
        <v>25</v>
      </c>
      <c r="B35" s="14">
        <v>186722</v>
      </c>
      <c r="C35" s="30">
        <v>131634</v>
      </c>
      <c r="D35" s="30">
        <v>18488</v>
      </c>
      <c r="E35" s="17" t="s">
        <v>10</v>
      </c>
      <c r="F35" s="17" t="s">
        <v>10</v>
      </c>
      <c r="G35" s="14">
        <f t="shared" si="1"/>
        <v>336844</v>
      </c>
    </row>
    <row r="36" spans="1:7" x14ac:dyDescent="0.2">
      <c r="A36" s="14" t="s">
        <v>26</v>
      </c>
      <c r="B36" s="14">
        <v>130203</v>
      </c>
      <c r="C36" s="17" t="s">
        <v>10</v>
      </c>
      <c r="D36" s="17" t="s">
        <v>10</v>
      </c>
      <c r="E36" s="17" t="s">
        <v>10</v>
      </c>
      <c r="F36" s="17" t="s">
        <v>10</v>
      </c>
      <c r="G36" s="14">
        <f t="shared" si="1"/>
        <v>130203</v>
      </c>
    </row>
    <row r="37" spans="1:7" x14ac:dyDescent="0.2">
      <c r="A37" s="14" t="s">
        <v>27</v>
      </c>
      <c r="B37" s="14">
        <v>4264</v>
      </c>
      <c r="C37" s="17" t="s">
        <v>10</v>
      </c>
      <c r="D37" s="17" t="s">
        <v>10</v>
      </c>
      <c r="E37" s="17" t="s">
        <v>10</v>
      </c>
      <c r="F37" s="17" t="s">
        <v>10</v>
      </c>
      <c r="G37" s="14">
        <f t="shared" si="1"/>
        <v>4264</v>
      </c>
    </row>
    <row r="38" spans="1:7" x14ac:dyDescent="0.2">
      <c r="A38" s="14" t="s">
        <v>116</v>
      </c>
      <c r="B38" s="14">
        <v>260982</v>
      </c>
      <c r="C38" s="17" t="s">
        <v>10</v>
      </c>
      <c r="D38" s="17" t="s">
        <v>10</v>
      </c>
      <c r="E38" s="17" t="s">
        <v>10</v>
      </c>
      <c r="F38" s="17" t="s">
        <v>10</v>
      </c>
      <c r="G38" s="14">
        <f t="shared" si="1"/>
        <v>260982</v>
      </c>
    </row>
    <row r="39" spans="1:7" x14ac:dyDescent="0.2">
      <c r="A39" s="14" t="s">
        <v>105</v>
      </c>
      <c r="B39" s="14">
        <v>9800</v>
      </c>
      <c r="C39" s="17" t="s">
        <v>10</v>
      </c>
      <c r="D39" s="17" t="s">
        <v>10</v>
      </c>
      <c r="E39" s="17" t="s">
        <v>10</v>
      </c>
      <c r="F39" s="17" t="s">
        <v>10</v>
      </c>
      <c r="G39" s="14">
        <f t="shared" si="1"/>
        <v>9800</v>
      </c>
    </row>
    <row r="40" spans="1:7" x14ac:dyDescent="0.2">
      <c r="A40" s="14" t="s">
        <v>117</v>
      </c>
      <c r="B40" s="14">
        <v>24000</v>
      </c>
      <c r="C40" s="17" t="s">
        <v>10</v>
      </c>
      <c r="D40" s="17" t="s">
        <v>10</v>
      </c>
      <c r="E40" s="17" t="s">
        <v>10</v>
      </c>
      <c r="F40" s="17" t="s">
        <v>10</v>
      </c>
      <c r="G40" s="14">
        <f t="shared" si="0"/>
        <v>24000</v>
      </c>
    </row>
    <row r="41" spans="1:7" hidden="1" x14ac:dyDescent="0.2">
      <c r="A41" s="14" t="s">
        <v>101</v>
      </c>
      <c r="B41" s="17" t="s">
        <v>11</v>
      </c>
      <c r="C41" s="17" t="s">
        <v>10</v>
      </c>
      <c r="D41" s="17" t="s">
        <v>10</v>
      </c>
      <c r="E41" s="17" t="s">
        <v>10</v>
      </c>
      <c r="F41" s="17"/>
      <c r="G41" s="17" t="s">
        <v>11</v>
      </c>
    </row>
    <row r="42" spans="1:7" x14ac:dyDescent="0.2">
      <c r="A42" s="14" t="s">
        <v>118</v>
      </c>
      <c r="B42" s="14">
        <v>8791</v>
      </c>
      <c r="C42" s="17" t="s">
        <v>10</v>
      </c>
      <c r="D42" s="17" t="s">
        <v>10</v>
      </c>
      <c r="E42" s="17" t="s">
        <v>10</v>
      </c>
      <c r="F42" s="17" t="s">
        <v>10</v>
      </c>
      <c r="G42" s="14">
        <f t="shared" si="0"/>
        <v>8791</v>
      </c>
    </row>
    <row r="43" spans="1:7" hidden="1" x14ac:dyDescent="0.2">
      <c r="A43" s="14" t="s">
        <v>100</v>
      </c>
      <c r="B43" s="17" t="s">
        <v>11</v>
      </c>
      <c r="C43" s="17" t="s">
        <v>10</v>
      </c>
      <c r="D43" s="17" t="s">
        <v>10</v>
      </c>
      <c r="E43" s="17" t="s">
        <v>10</v>
      </c>
      <c r="F43" s="17"/>
      <c r="G43" s="17" t="s">
        <v>11</v>
      </c>
    </row>
    <row r="44" spans="1:7" hidden="1" x14ac:dyDescent="0.2">
      <c r="A44" s="14" t="s">
        <v>28</v>
      </c>
      <c r="B44" s="17" t="s">
        <v>11</v>
      </c>
      <c r="C44" s="17" t="s">
        <v>10</v>
      </c>
      <c r="D44" s="17" t="s">
        <v>10</v>
      </c>
      <c r="E44" s="17" t="s">
        <v>10</v>
      </c>
      <c r="F44" s="17"/>
      <c r="G44" s="17" t="s">
        <v>11</v>
      </c>
    </row>
    <row r="45" spans="1:7" x14ac:dyDescent="0.2">
      <c r="A45" s="14"/>
      <c r="B45" s="18"/>
      <c r="C45" s="17"/>
      <c r="D45" s="17"/>
      <c r="E45" s="17"/>
      <c r="F45" s="17"/>
      <c r="G45" s="14"/>
    </row>
    <row r="46" spans="1:7" x14ac:dyDescent="0.2">
      <c r="A46" s="13" t="s">
        <v>29</v>
      </c>
      <c r="B46" s="19">
        <f>SUM(B47:B51)</f>
        <v>0</v>
      </c>
      <c r="C46" s="19">
        <f>SUM(C47:C51)</f>
        <v>0</v>
      </c>
      <c r="D46" s="19">
        <f>SUM(D47:D51)</f>
        <v>0</v>
      </c>
      <c r="E46" s="19">
        <f>SUM(E47:E51)</f>
        <v>48</v>
      </c>
      <c r="F46" s="19">
        <f>SUM(F47:F51)</f>
        <v>0</v>
      </c>
      <c r="G46" s="13">
        <f>SUM(B46:F46)</f>
        <v>48</v>
      </c>
    </row>
    <row r="47" spans="1:7" x14ac:dyDescent="0.2">
      <c r="A47" s="14" t="s">
        <v>119</v>
      </c>
      <c r="B47" s="17" t="s">
        <v>10</v>
      </c>
      <c r="C47" s="17" t="s">
        <v>10</v>
      </c>
      <c r="D47" s="17" t="s">
        <v>10</v>
      </c>
      <c r="E47" s="30">
        <v>48</v>
      </c>
      <c r="F47" s="17" t="s">
        <v>10</v>
      </c>
      <c r="G47" s="14">
        <f>SUM(B47:F51)</f>
        <v>48</v>
      </c>
    </row>
    <row r="48" spans="1:7" hidden="1" x14ac:dyDescent="0.2">
      <c r="A48" s="14" t="s">
        <v>73</v>
      </c>
      <c r="B48" s="17"/>
      <c r="C48" s="17"/>
      <c r="D48" s="17"/>
      <c r="E48" s="14"/>
      <c r="F48" s="14"/>
      <c r="G48" s="14">
        <f>SUM(B48:E48)</f>
        <v>0</v>
      </c>
    </row>
    <row r="49" spans="1:7" hidden="1" x14ac:dyDescent="0.2">
      <c r="A49" s="14" t="s">
        <v>73</v>
      </c>
      <c r="B49" s="17"/>
      <c r="C49" s="17"/>
      <c r="D49" s="17"/>
      <c r="E49" s="14"/>
      <c r="F49" s="14"/>
      <c r="G49" s="14">
        <f>SUM(B49:E49)</f>
        <v>0</v>
      </c>
    </row>
    <row r="50" spans="1:7" hidden="1" x14ac:dyDescent="0.2">
      <c r="A50" s="14" t="s">
        <v>73</v>
      </c>
      <c r="B50" s="17"/>
      <c r="C50" s="17"/>
      <c r="D50" s="17"/>
      <c r="E50" s="14"/>
      <c r="F50" s="14"/>
      <c r="G50" s="14">
        <f>SUM(B50:E50)</f>
        <v>0</v>
      </c>
    </row>
    <row r="51" spans="1:7" hidden="1" x14ac:dyDescent="0.2">
      <c r="A51" s="14" t="s">
        <v>30</v>
      </c>
      <c r="B51" s="17" t="s">
        <v>11</v>
      </c>
      <c r="C51" s="17" t="s">
        <v>10</v>
      </c>
      <c r="D51" s="17" t="s">
        <v>10</v>
      </c>
      <c r="E51" s="17" t="s">
        <v>10</v>
      </c>
      <c r="F51" s="17"/>
      <c r="G51" s="17" t="s">
        <v>11</v>
      </c>
    </row>
    <row r="52" spans="1:7" x14ac:dyDescent="0.2">
      <c r="A52" s="14"/>
      <c r="B52" s="14"/>
      <c r="C52" s="14"/>
      <c r="D52" s="14"/>
      <c r="E52" s="14"/>
      <c r="F52" s="14"/>
      <c r="G52" s="14"/>
    </row>
    <row r="53" spans="1:7" x14ac:dyDescent="0.2">
      <c r="A53" s="13" t="s">
        <v>31</v>
      </c>
      <c r="B53" s="13">
        <f>SUM(B54:B59)</f>
        <v>3018</v>
      </c>
      <c r="C53" s="13">
        <f>SUM(C54:C59)</f>
        <v>20</v>
      </c>
      <c r="D53" s="13">
        <f>SUM(D54:D59)</f>
        <v>5</v>
      </c>
      <c r="E53" s="13">
        <f>SUM(E54:E59)</f>
        <v>0</v>
      </c>
      <c r="F53" s="13">
        <f>SUM(F54:F59)</f>
        <v>0</v>
      </c>
      <c r="G53" s="13">
        <f>SUM(B53:F53)</f>
        <v>3043</v>
      </c>
    </row>
    <row r="54" spans="1:7" x14ac:dyDescent="0.2">
      <c r="A54" s="14" t="s">
        <v>32</v>
      </c>
      <c r="B54" s="14">
        <v>152</v>
      </c>
      <c r="C54" s="30">
        <v>20</v>
      </c>
      <c r="D54" s="30">
        <v>5</v>
      </c>
      <c r="E54" s="17" t="s">
        <v>10</v>
      </c>
      <c r="F54" s="17" t="s">
        <v>10</v>
      </c>
      <c r="G54" s="14">
        <f>SUM(B54:F54)</f>
        <v>177</v>
      </c>
    </row>
    <row r="55" spans="1:7" x14ac:dyDescent="0.2">
      <c r="A55" s="14" t="s">
        <v>33</v>
      </c>
      <c r="B55" s="14">
        <v>2865</v>
      </c>
      <c r="C55" s="17" t="s">
        <v>10</v>
      </c>
      <c r="D55" s="17" t="s">
        <v>10</v>
      </c>
      <c r="E55" s="17" t="s">
        <v>10</v>
      </c>
      <c r="F55" s="17" t="s">
        <v>10</v>
      </c>
      <c r="G55" s="14">
        <f>SUM(B55:F55)</f>
        <v>2865</v>
      </c>
    </row>
    <row r="56" spans="1:7" x14ac:dyDescent="0.2">
      <c r="A56" s="14" t="s">
        <v>34</v>
      </c>
      <c r="B56" s="14">
        <v>1</v>
      </c>
      <c r="C56" s="17" t="s">
        <v>10</v>
      </c>
      <c r="D56" s="17" t="s">
        <v>10</v>
      </c>
      <c r="E56" s="17" t="s">
        <v>10</v>
      </c>
      <c r="F56" s="17" t="s">
        <v>10</v>
      </c>
      <c r="G56" s="14">
        <f>SUM(B56:F56)</f>
        <v>1</v>
      </c>
    </row>
    <row r="57" spans="1:7" hidden="1" x14ac:dyDescent="0.2">
      <c r="A57" s="14" t="s">
        <v>73</v>
      </c>
      <c r="B57" s="14"/>
      <c r="C57" s="17"/>
      <c r="D57" s="17"/>
      <c r="E57" s="17"/>
      <c r="F57" s="17"/>
      <c r="G57" s="14">
        <f t="shared" ref="G57:G73" si="2">SUM(B57:E57)</f>
        <v>0</v>
      </c>
    </row>
    <row r="58" spans="1:7" hidden="1" x14ac:dyDescent="0.2">
      <c r="A58" s="14" t="s">
        <v>73</v>
      </c>
      <c r="B58" s="14"/>
      <c r="C58" s="17"/>
      <c r="D58" s="17"/>
      <c r="E58" s="17"/>
      <c r="F58" s="17"/>
      <c r="G58" s="14">
        <f t="shared" si="2"/>
        <v>0</v>
      </c>
    </row>
    <row r="59" spans="1:7" hidden="1" x14ac:dyDescent="0.2">
      <c r="A59" s="14" t="s">
        <v>73</v>
      </c>
      <c r="B59" s="14"/>
      <c r="C59" s="17"/>
      <c r="D59" s="17"/>
      <c r="E59" s="17"/>
      <c r="F59" s="17"/>
      <c r="G59" s="14">
        <f t="shared" si="2"/>
        <v>0</v>
      </c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3" t="s">
        <v>35</v>
      </c>
      <c r="B61" s="13">
        <f>SUM(B62:B74)</f>
        <v>456020</v>
      </c>
      <c r="C61" s="13">
        <f>SUM(C62:C74)</f>
        <v>10162</v>
      </c>
      <c r="D61" s="13">
        <f>SUM(D62:D74)</f>
        <v>160</v>
      </c>
      <c r="E61" s="13">
        <f>SUM(E62:E74)</f>
        <v>22</v>
      </c>
      <c r="F61" s="13">
        <f>SUM(F62:F74)</f>
        <v>0</v>
      </c>
      <c r="G61" s="13">
        <f>SUM(B61:F61)</f>
        <v>466364</v>
      </c>
    </row>
    <row r="62" spans="1:7" x14ac:dyDescent="0.2">
      <c r="A62" s="14" t="s">
        <v>36</v>
      </c>
      <c r="B62" s="14">
        <v>0</v>
      </c>
      <c r="C62" s="17" t="s">
        <v>10</v>
      </c>
      <c r="D62" s="17" t="s">
        <v>10</v>
      </c>
      <c r="E62" s="17" t="s">
        <v>10</v>
      </c>
      <c r="F62" s="17" t="s">
        <v>10</v>
      </c>
      <c r="G62" s="14">
        <f>SUM(B62:F62)</f>
        <v>0</v>
      </c>
    </row>
    <row r="63" spans="1:7" x14ac:dyDescent="0.2">
      <c r="A63" s="14" t="s">
        <v>120</v>
      </c>
      <c r="B63" s="14">
        <v>413945</v>
      </c>
      <c r="C63" s="30">
        <v>2200</v>
      </c>
      <c r="D63" s="30">
        <v>60</v>
      </c>
      <c r="E63" s="17" t="s">
        <v>10</v>
      </c>
      <c r="F63" s="17" t="s">
        <v>10</v>
      </c>
      <c r="G63" s="14">
        <f>SUM(B63:F63)</f>
        <v>416205</v>
      </c>
    </row>
    <row r="64" spans="1:7" hidden="1" x14ac:dyDescent="0.2">
      <c r="A64" s="14" t="s">
        <v>37</v>
      </c>
      <c r="B64" s="17" t="s">
        <v>10</v>
      </c>
      <c r="C64" s="35" t="s">
        <v>10</v>
      </c>
      <c r="D64" s="17" t="s">
        <v>10</v>
      </c>
      <c r="E64" s="17" t="s">
        <v>10</v>
      </c>
      <c r="F64" s="17" t="s">
        <v>10</v>
      </c>
      <c r="G64" s="14">
        <f t="shared" si="2"/>
        <v>0</v>
      </c>
    </row>
    <row r="65" spans="1:7" x14ac:dyDescent="0.2">
      <c r="A65" s="14" t="s">
        <v>38</v>
      </c>
      <c r="B65" s="14">
        <v>2990</v>
      </c>
      <c r="C65" s="30">
        <v>2800</v>
      </c>
      <c r="D65" s="30">
        <v>100</v>
      </c>
      <c r="E65" s="17" t="s">
        <v>10</v>
      </c>
      <c r="F65" s="17" t="s">
        <v>10</v>
      </c>
      <c r="G65" s="14">
        <f t="shared" ref="G65:G70" si="3">SUM(B65:F65)</f>
        <v>5890</v>
      </c>
    </row>
    <row r="66" spans="1:7" x14ac:dyDescent="0.2">
      <c r="A66" s="14" t="s">
        <v>121</v>
      </c>
      <c r="B66" s="14">
        <v>5473</v>
      </c>
      <c r="C66" s="17" t="s">
        <v>10</v>
      </c>
      <c r="D66" s="17" t="s">
        <v>10</v>
      </c>
      <c r="E66" s="17" t="s">
        <v>10</v>
      </c>
      <c r="F66" s="17" t="s">
        <v>10</v>
      </c>
      <c r="G66" s="14">
        <f t="shared" si="3"/>
        <v>5473</v>
      </c>
    </row>
    <row r="67" spans="1:7" x14ac:dyDescent="0.2">
      <c r="A67" s="14" t="s">
        <v>122</v>
      </c>
      <c r="B67" s="14">
        <v>1212</v>
      </c>
      <c r="C67" s="17" t="s">
        <v>10</v>
      </c>
      <c r="D67" s="17" t="s">
        <v>10</v>
      </c>
      <c r="E67" s="17" t="s">
        <v>10</v>
      </c>
      <c r="F67" s="17" t="s">
        <v>10</v>
      </c>
      <c r="G67" s="14">
        <f t="shared" si="3"/>
        <v>1212</v>
      </c>
    </row>
    <row r="68" spans="1:7" x14ac:dyDescent="0.2">
      <c r="A68" s="14" t="s">
        <v>123</v>
      </c>
      <c r="B68" s="17" t="s">
        <v>10</v>
      </c>
      <c r="C68" s="17" t="s">
        <v>10</v>
      </c>
      <c r="D68" s="17" t="s">
        <v>10</v>
      </c>
      <c r="E68" s="34">
        <v>22</v>
      </c>
      <c r="F68" s="17" t="s">
        <v>10</v>
      </c>
      <c r="G68" s="14">
        <f t="shared" si="3"/>
        <v>22</v>
      </c>
    </row>
    <row r="69" spans="1:7" x14ac:dyDescent="0.2">
      <c r="A69" s="14" t="s">
        <v>124</v>
      </c>
      <c r="B69" s="16">
        <v>4000</v>
      </c>
      <c r="C69" s="17" t="s">
        <v>10</v>
      </c>
      <c r="D69" s="17" t="s">
        <v>10</v>
      </c>
      <c r="E69" s="17" t="s">
        <v>10</v>
      </c>
      <c r="F69" s="17" t="s">
        <v>10</v>
      </c>
      <c r="G69" s="14">
        <f t="shared" si="3"/>
        <v>4000</v>
      </c>
    </row>
    <row r="70" spans="1:7" x14ac:dyDescent="0.2">
      <c r="A70" s="14" t="s">
        <v>93</v>
      </c>
      <c r="B70" s="17" t="s">
        <v>10</v>
      </c>
      <c r="C70" s="16">
        <v>5162</v>
      </c>
      <c r="D70" s="17" t="s">
        <v>10</v>
      </c>
      <c r="E70" s="17" t="s">
        <v>10</v>
      </c>
      <c r="F70" s="17" t="s">
        <v>10</v>
      </c>
      <c r="G70" s="14">
        <f t="shared" si="3"/>
        <v>5162</v>
      </c>
    </row>
    <row r="71" spans="1:7" hidden="1" x14ac:dyDescent="0.2">
      <c r="A71" s="14" t="s">
        <v>94</v>
      </c>
      <c r="B71" s="16">
        <v>0</v>
      </c>
      <c r="C71" s="17" t="s">
        <v>10</v>
      </c>
      <c r="D71" s="17" t="s">
        <v>10</v>
      </c>
      <c r="E71" s="17" t="s">
        <v>10</v>
      </c>
      <c r="F71" s="17"/>
      <c r="G71" s="14">
        <f t="shared" si="2"/>
        <v>0</v>
      </c>
    </row>
    <row r="72" spans="1:7" x14ac:dyDescent="0.2">
      <c r="A72" s="14" t="s">
        <v>98</v>
      </c>
      <c r="B72" s="16">
        <v>3400</v>
      </c>
      <c r="C72" s="17" t="s">
        <v>10</v>
      </c>
      <c r="D72" s="17" t="s">
        <v>10</v>
      </c>
      <c r="E72" s="17" t="s">
        <v>10</v>
      </c>
      <c r="F72" s="17" t="s">
        <v>10</v>
      </c>
      <c r="G72" s="14">
        <f>SUM(B72:F72)</f>
        <v>3400</v>
      </c>
    </row>
    <row r="73" spans="1:7" hidden="1" x14ac:dyDescent="0.2">
      <c r="A73" s="14" t="s">
        <v>102</v>
      </c>
      <c r="B73" s="16">
        <v>0</v>
      </c>
      <c r="C73" s="17" t="s">
        <v>10</v>
      </c>
      <c r="D73" s="17" t="s">
        <v>10</v>
      </c>
      <c r="E73" s="17" t="s">
        <v>10</v>
      </c>
      <c r="F73" s="17"/>
      <c r="G73" s="14">
        <f t="shared" si="2"/>
        <v>0</v>
      </c>
    </row>
    <row r="74" spans="1:7" x14ac:dyDescent="0.2">
      <c r="A74" s="14" t="s">
        <v>125</v>
      </c>
      <c r="B74" s="21">
        <v>25000</v>
      </c>
      <c r="C74" s="20" t="s">
        <v>10</v>
      </c>
      <c r="D74" s="20" t="s">
        <v>10</v>
      </c>
      <c r="E74" s="20" t="s">
        <v>10</v>
      </c>
      <c r="F74" s="20" t="s">
        <v>10</v>
      </c>
      <c r="G74" s="14">
        <f>SUM(B74:F74)</f>
        <v>25000</v>
      </c>
    </row>
    <row r="75" spans="1:7" x14ac:dyDescent="0.2">
      <c r="A75" s="22" t="s">
        <v>39</v>
      </c>
      <c r="B75" s="23">
        <f t="shared" ref="B75:G75" si="4">B6+B19+B26+B33+B46+B53+B61</f>
        <v>30929434</v>
      </c>
      <c r="C75" s="23">
        <f t="shared" si="4"/>
        <v>6855845</v>
      </c>
      <c r="D75" s="23">
        <f t="shared" si="4"/>
        <v>408479</v>
      </c>
      <c r="E75" s="23">
        <f t="shared" si="4"/>
        <v>2387</v>
      </c>
      <c r="F75" s="23">
        <f t="shared" si="4"/>
        <v>0</v>
      </c>
      <c r="G75" s="23">
        <f t="shared" si="4"/>
        <v>38196145</v>
      </c>
    </row>
    <row r="76" spans="1:7" x14ac:dyDescent="0.2">
      <c r="A76" s="22" t="s">
        <v>107</v>
      </c>
      <c r="B76" s="24"/>
      <c r="C76" s="24"/>
      <c r="D76" s="24"/>
      <c r="E76" s="24"/>
      <c r="F76" s="23">
        <v>15228</v>
      </c>
      <c r="G76" s="24"/>
    </row>
    <row r="77" spans="1:7" x14ac:dyDescent="0.2">
      <c r="A77" s="10"/>
      <c r="B77" s="10"/>
      <c r="C77" s="10"/>
      <c r="D77" s="10"/>
      <c r="E77" s="10"/>
      <c r="F77" s="10"/>
      <c r="G77" s="10"/>
    </row>
    <row r="78" spans="1:7" x14ac:dyDescent="0.2">
      <c r="A78" s="46" t="s">
        <v>126</v>
      </c>
      <c r="B78" s="10"/>
      <c r="C78" s="10"/>
      <c r="D78" s="10"/>
      <c r="E78" s="10"/>
      <c r="F78" s="10"/>
      <c r="G78" s="10"/>
    </row>
    <row r="79" spans="1:7" x14ac:dyDescent="0.2">
      <c r="A79" s="10"/>
      <c r="B79" s="10"/>
      <c r="C79" s="10"/>
      <c r="D79" s="10"/>
      <c r="E79" s="10"/>
      <c r="F79" s="10"/>
      <c r="G79" s="10"/>
    </row>
    <row r="80" spans="1:7" x14ac:dyDescent="0.2">
      <c r="A80" s="10"/>
      <c r="B80" s="10"/>
      <c r="C80" s="10"/>
      <c r="D80" s="10"/>
      <c r="E80" s="10"/>
      <c r="F80" s="10"/>
      <c r="G80" s="10"/>
    </row>
    <row r="81" spans="1:7" x14ac:dyDescent="0.2">
      <c r="A81" s="10"/>
      <c r="B81" s="10"/>
      <c r="C81" s="10"/>
      <c r="D81" s="10"/>
      <c r="E81" s="10"/>
      <c r="F81" s="10"/>
      <c r="G81" s="10"/>
    </row>
    <row r="82" spans="1:7" x14ac:dyDescent="0.2">
      <c r="A82" s="10"/>
      <c r="B82" s="10"/>
      <c r="C82" s="10"/>
      <c r="D82" s="10"/>
      <c r="E82" s="10"/>
      <c r="F82" s="10"/>
      <c r="G82" s="10"/>
    </row>
    <row r="83" spans="1:7" x14ac:dyDescent="0.2">
      <c r="A83" s="10"/>
      <c r="B83" s="10"/>
      <c r="C83" s="10"/>
      <c r="D83" s="10"/>
      <c r="E83" s="10"/>
      <c r="F83" s="10"/>
      <c r="G83" s="10"/>
    </row>
    <row r="84" spans="1:7" x14ac:dyDescent="0.2">
      <c r="A84" s="10"/>
      <c r="B84" s="10"/>
      <c r="C84" s="10"/>
      <c r="D84" s="10"/>
      <c r="E84" s="10"/>
      <c r="F84" s="10"/>
      <c r="G84" s="10"/>
    </row>
    <row r="85" spans="1:7" x14ac:dyDescent="0.2">
      <c r="A85" s="10"/>
      <c r="B85" s="10"/>
      <c r="C85" s="10"/>
      <c r="D85" s="10"/>
      <c r="E85" s="10"/>
      <c r="F85" s="10"/>
      <c r="G85" s="10"/>
    </row>
  </sheetData>
  <mergeCells count="4">
    <mergeCell ref="C3:D3"/>
    <mergeCell ref="G3:G4"/>
    <mergeCell ref="A1:G1"/>
    <mergeCell ref="F3:F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topLeftCell="A80" zoomScale="115" zoomScaleNormal="115" workbookViewId="0">
      <selection activeCell="A25" sqref="A25"/>
    </sheetView>
  </sheetViews>
  <sheetFormatPr defaultColWidth="8.85546875" defaultRowHeight="12.75" x14ac:dyDescent="0.2"/>
  <cols>
    <col min="1" max="1" width="42.7109375" style="11" customWidth="1"/>
    <col min="2" max="2" width="16.7109375" style="11" customWidth="1"/>
    <col min="3" max="4" width="10.7109375" style="11" customWidth="1"/>
    <col min="5" max="6" width="15.7109375" style="11" customWidth="1"/>
    <col min="7" max="7" width="11.7109375" style="11" customWidth="1"/>
    <col min="8" max="16384" width="8.85546875" style="11"/>
  </cols>
  <sheetData>
    <row r="1" spans="1:8" ht="15.75" x14ac:dyDescent="0.25">
      <c r="A1" s="51" t="s">
        <v>128</v>
      </c>
      <c r="B1" s="51"/>
      <c r="C1" s="51"/>
      <c r="D1" s="51"/>
      <c r="E1" s="51"/>
      <c r="F1" s="51"/>
      <c r="G1" s="51"/>
      <c r="H1" s="2"/>
    </row>
    <row r="3" spans="1:8" x14ac:dyDescent="0.2">
      <c r="A3" s="3"/>
      <c r="B3" s="5" t="s">
        <v>6</v>
      </c>
      <c r="C3" s="53" t="s">
        <v>4</v>
      </c>
      <c r="D3" s="54"/>
      <c r="E3" s="27" t="s">
        <v>8</v>
      </c>
      <c r="F3" s="49" t="s">
        <v>127</v>
      </c>
      <c r="G3" s="49" t="s">
        <v>0</v>
      </c>
    </row>
    <row r="4" spans="1:8" x14ac:dyDescent="0.2">
      <c r="A4" s="4"/>
      <c r="B4" s="6" t="s">
        <v>7</v>
      </c>
      <c r="C4" s="7" t="s">
        <v>5</v>
      </c>
      <c r="D4" s="8" t="s">
        <v>3</v>
      </c>
      <c r="E4" s="9" t="s">
        <v>9</v>
      </c>
      <c r="F4" s="52"/>
      <c r="G4" s="55"/>
    </row>
    <row r="5" spans="1:8" x14ac:dyDescent="0.2">
      <c r="A5" s="28"/>
      <c r="B5" s="28"/>
      <c r="C5" s="28"/>
      <c r="D5" s="28"/>
      <c r="E5" s="28"/>
      <c r="F5" s="28"/>
      <c r="G5" s="28"/>
    </row>
    <row r="6" spans="1:8" x14ac:dyDescent="0.2">
      <c r="A6" s="13" t="s">
        <v>40</v>
      </c>
      <c r="B6" s="13">
        <f>SUM(B7:B22)</f>
        <v>27861560</v>
      </c>
      <c r="C6" s="13">
        <f>SUM(C7:C22)</f>
        <v>6599972</v>
      </c>
      <c r="D6" s="13">
        <f>SUM(D7:D22)</f>
        <v>393982</v>
      </c>
      <c r="E6" s="13">
        <f>SUM(E7:E22)</f>
        <v>1831</v>
      </c>
      <c r="F6" s="13">
        <f>SUM(F7:F22)</f>
        <v>11665</v>
      </c>
      <c r="G6" s="13">
        <f>SUM(B6:F6)</f>
        <v>34869010</v>
      </c>
    </row>
    <row r="7" spans="1:8" x14ac:dyDescent="0.2">
      <c r="A7" s="14" t="s">
        <v>81</v>
      </c>
      <c r="B7" s="14">
        <v>27861560</v>
      </c>
      <c r="C7" s="17" t="s">
        <v>10</v>
      </c>
      <c r="D7" s="17" t="s">
        <v>10</v>
      </c>
      <c r="E7" s="17" t="s">
        <v>10</v>
      </c>
      <c r="F7" s="17" t="s">
        <v>10</v>
      </c>
      <c r="G7" s="14">
        <f>SUM(B7:F7)</f>
        <v>27861560</v>
      </c>
    </row>
    <row r="8" spans="1:8" hidden="1" x14ac:dyDescent="0.2">
      <c r="A8" s="14" t="s">
        <v>86</v>
      </c>
      <c r="B8" s="14"/>
      <c r="C8" s="17" t="s">
        <v>10</v>
      </c>
      <c r="D8" s="17" t="s">
        <v>10</v>
      </c>
      <c r="E8" s="17" t="s">
        <v>10</v>
      </c>
      <c r="F8" s="17" t="s">
        <v>10</v>
      </c>
      <c r="G8" s="14">
        <f t="shared" ref="G8:G67" si="0">SUM(B8:E8)</f>
        <v>0</v>
      </c>
    </row>
    <row r="9" spans="1:8" hidden="1" x14ac:dyDescent="0.2">
      <c r="A9" s="14" t="s">
        <v>95</v>
      </c>
      <c r="B9" s="14">
        <v>0</v>
      </c>
      <c r="C9" s="17" t="s">
        <v>10</v>
      </c>
      <c r="D9" s="17" t="s">
        <v>10</v>
      </c>
      <c r="E9" s="17" t="s">
        <v>10</v>
      </c>
      <c r="F9" s="17" t="s">
        <v>10</v>
      </c>
      <c r="G9" s="14">
        <f t="shared" si="0"/>
        <v>0</v>
      </c>
    </row>
    <row r="10" spans="1:8" x14ac:dyDescent="0.2">
      <c r="A10" s="14" t="s">
        <v>41</v>
      </c>
      <c r="B10" s="17" t="s">
        <v>10</v>
      </c>
      <c r="C10" s="30">
        <v>1660931</v>
      </c>
      <c r="D10" s="30">
        <v>84774</v>
      </c>
      <c r="E10" s="17" t="s">
        <v>10</v>
      </c>
      <c r="F10" s="17" t="s">
        <v>10</v>
      </c>
      <c r="G10" s="14">
        <f t="shared" ref="G10:G15" si="1">SUM(B10:F10)</f>
        <v>1745705</v>
      </c>
    </row>
    <row r="11" spans="1:8" x14ac:dyDescent="0.2">
      <c r="A11" s="14" t="s">
        <v>42</v>
      </c>
      <c r="B11" s="17" t="s">
        <v>10</v>
      </c>
      <c r="C11" s="30">
        <v>648930</v>
      </c>
      <c r="D11" s="30">
        <v>18668</v>
      </c>
      <c r="E11" s="17" t="s">
        <v>10</v>
      </c>
      <c r="F11" s="17" t="s">
        <v>10</v>
      </c>
      <c r="G11" s="14">
        <f t="shared" si="1"/>
        <v>667598</v>
      </c>
    </row>
    <row r="12" spans="1:8" x14ac:dyDescent="0.2">
      <c r="A12" s="14" t="s">
        <v>43</v>
      </c>
      <c r="B12" s="17" t="s">
        <v>10</v>
      </c>
      <c r="C12" s="30">
        <v>4290111</v>
      </c>
      <c r="D12" s="30">
        <v>290540</v>
      </c>
      <c r="E12" s="17" t="s">
        <v>10</v>
      </c>
      <c r="F12" s="17" t="s">
        <v>10</v>
      </c>
      <c r="G12" s="14">
        <f t="shared" si="1"/>
        <v>4580651</v>
      </c>
    </row>
    <row r="13" spans="1:8" x14ac:dyDescent="0.2">
      <c r="A13" s="14" t="s">
        <v>44</v>
      </c>
      <c r="B13" s="17" t="s">
        <v>10</v>
      </c>
      <c r="C13" s="36" t="s">
        <v>11</v>
      </c>
      <c r="D13" s="17" t="s">
        <v>10</v>
      </c>
      <c r="E13" s="17" t="s">
        <v>10</v>
      </c>
      <c r="F13" s="17" t="s">
        <v>10</v>
      </c>
      <c r="G13" s="14">
        <f t="shared" si="1"/>
        <v>0</v>
      </c>
    </row>
    <row r="14" spans="1:8" x14ac:dyDescent="0.2">
      <c r="A14" s="14" t="s">
        <v>46</v>
      </c>
      <c r="B14" s="17" t="s">
        <v>10</v>
      </c>
      <c r="C14" s="17" t="s">
        <v>10</v>
      </c>
      <c r="D14" s="17" t="s">
        <v>10</v>
      </c>
      <c r="E14" s="30">
        <v>1663</v>
      </c>
      <c r="F14" s="17" t="s">
        <v>10</v>
      </c>
      <c r="G14" s="14">
        <f t="shared" si="1"/>
        <v>1663</v>
      </c>
    </row>
    <row r="15" spans="1:8" x14ac:dyDescent="0.2">
      <c r="A15" s="14" t="s">
        <v>47</v>
      </c>
      <c r="B15" s="17" t="s">
        <v>10</v>
      </c>
      <c r="C15" s="17" t="s">
        <v>10</v>
      </c>
      <c r="D15" s="17" t="s">
        <v>10</v>
      </c>
      <c r="E15" s="30">
        <v>71</v>
      </c>
      <c r="F15" s="17" t="s">
        <v>10</v>
      </c>
      <c r="G15" s="14">
        <f t="shared" si="1"/>
        <v>71</v>
      </c>
    </row>
    <row r="16" spans="1:8" x14ac:dyDescent="0.2">
      <c r="A16" s="14" t="s">
        <v>45</v>
      </c>
      <c r="B16" s="17" t="s">
        <v>10</v>
      </c>
      <c r="C16" s="17" t="s">
        <v>10</v>
      </c>
      <c r="D16" s="17" t="s">
        <v>10</v>
      </c>
      <c r="E16" s="30">
        <v>97</v>
      </c>
      <c r="F16" s="17" t="s">
        <v>10</v>
      </c>
      <c r="G16" s="14">
        <f>SUM(B16:F19)</f>
        <v>97</v>
      </c>
    </row>
    <row r="17" spans="1:7" hidden="1" x14ac:dyDescent="0.2">
      <c r="A17" s="14" t="s">
        <v>73</v>
      </c>
      <c r="B17" s="17"/>
      <c r="C17" s="17"/>
      <c r="D17" s="17"/>
      <c r="E17" s="14"/>
      <c r="F17" s="14"/>
      <c r="G17" s="14">
        <f t="shared" si="0"/>
        <v>0</v>
      </c>
    </row>
    <row r="18" spans="1:7" hidden="1" x14ac:dyDescent="0.2">
      <c r="A18" s="14" t="s">
        <v>73</v>
      </c>
      <c r="B18" s="17"/>
      <c r="C18" s="17"/>
      <c r="D18" s="17"/>
      <c r="E18" s="14"/>
      <c r="F18" s="14"/>
      <c r="G18" s="14">
        <f t="shared" si="0"/>
        <v>0</v>
      </c>
    </row>
    <row r="19" spans="1:7" hidden="1" x14ac:dyDescent="0.2">
      <c r="A19" s="14" t="s">
        <v>73</v>
      </c>
      <c r="B19" s="17"/>
      <c r="C19" s="17"/>
      <c r="D19" s="17"/>
      <c r="E19" s="14"/>
      <c r="F19" s="14"/>
      <c r="G19" s="14">
        <f t="shared" si="0"/>
        <v>0</v>
      </c>
    </row>
    <row r="20" spans="1:7" x14ac:dyDescent="0.2">
      <c r="A20" s="13" t="s">
        <v>129</v>
      </c>
      <c r="B20" s="17"/>
      <c r="C20" s="17"/>
      <c r="D20" s="17"/>
      <c r="E20" s="14"/>
      <c r="F20" s="14"/>
      <c r="G20" s="14"/>
    </row>
    <row r="21" spans="1:7" x14ac:dyDescent="0.2">
      <c r="A21" s="18" t="s">
        <v>108</v>
      </c>
      <c r="B21" s="17" t="s">
        <v>10</v>
      </c>
      <c r="C21" s="17" t="s">
        <v>10</v>
      </c>
      <c r="D21" s="17" t="s">
        <v>10</v>
      </c>
      <c r="E21" s="17" t="s">
        <v>10</v>
      </c>
      <c r="F21" s="33">
        <v>8717</v>
      </c>
      <c r="G21" s="30">
        <f>SUM(B21:F21)</f>
        <v>8717</v>
      </c>
    </row>
    <row r="22" spans="1:7" x14ac:dyDescent="0.2">
      <c r="A22" s="29" t="s">
        <v>109</v>
      </c>
      <c r="B22" s="17" t="s">
        <v>10</v>
      </c>
      <c r="C22" s="17" t="s">
        <v>10</v>
      </c>
      <c r="D22" s="17" t="s">
        <v>10</v>
      </c>
      <c r="E22" s="17" t="s">
        <v>10</v>
      </c>
      <c r="F22" s="33">
        <v>2948</v>
      </c>
      <c r="G22" s="30">
        <f>SUM(B22:F22)</f>
        <v>2948</v>
      </c>
    </row>
    <row r="23" spans="1:7" x14ac:dyDescent="0.2">
      <c r="A23" s="14"/>
      <c r="B23" s="14"/>
      <c r="C23" s="14"/>
      <c r="D23" s="14"/>
      <c r="E23" s="14"/>
      <c r="F23" s="14"/>
      <c r="G23" s="14"/>
    </row>
    <row r="24" spans="1:7" x14ac:dyDescent="0.2">
      <c r="A24" s="13" t="s">
        <v>48</v>
      </c>
      <c r="B24" s="13">
        <f>SUM(B25:B35)</f>
        <v>913699</v>
      </c>
      <c r="C24" s="13">
        <f>SUM(C25:C35)</f>
        <v>218690</v>
      </c>
      <c r="D24" s="13">
        <f>SUM(D25:D35)</f>
        <v>12805</v>
      </c>
      <c r="E24" s="13">
        <f>SUM(E25:E35)</f>
        <v>0</v>
      </c>
      <c r="F24" s="13">
        <f>SUM(F25:F35)</f>
        <v>0</v>
      </c>
      <c r="G24" s="13">
        <f>SUM(B24:F24)</f>
        <v>1145194</v>
      </c>
    </row>
    <row r="25" spans="1:7" x14ac:dyDescent="0.2">
      <c r="A25" s="14" t="s">
        <v>49</v>
      </c>
      <c r="B25" s="14">
        <v>852422</v>
      </c>
      <c r="C25" s="30">
        <v>199309</v>
      </c>
      <c r="D25" s="30">
        <v>11996</v>
      </c>
      <c r="E25" s="17" t="s">
        <v>10</v>
      </c>
      <c r="F25" s="17" t="s">
        <v>10</v>
      </c>
      <c r="G25" s="14">
        <f>SUM(B25:F25)</f>
        <v>1063727</v>
      </c>
    </row>
    <row r="26" spans="1:7" x14ac:dyDescent="0.2">
      <c r="A26" s="14" t="s">
        <v>130</v>
      </c>
      <c r="B26" s="14">
        <v>18073</v>
      </c>
      <c r="C26" s="17" t="s">
        <v>10</v>
      </c>
      <c r="D26" s="17" t="s">
        <v>10</v>
      </c>
      <c r="E26" s="17" t="s">
        <v>10</v>
      </c>
      <c r="F26" s="17" t="s">
        <v>10</v>
      </c>
      <c r="G26" s="14">
        <f>SUM(B26:F26)</f>
        <v>18073</v>
      </c>
    </row>
    <row r="27" spans="1:7" x14ac:dyDescent="0.2">
      <c r="A27" s="14" t="s">
        <v>131</v>
      </c>
      <c r="B27" s="14">
        <v>27888</v>
      </c>
      <c r="C27" s="30">
        <v>5282</v>
      </c>
      <c r="D27" s="30">
        <v>318</v>
      </c>
      <c r="E27" s="17" t="s">
        <v>10</v>
      </c>
      <c r="F27" s="17" t="s">
        <v>10</v>
      </c>
      <c r="G27" s="14">
        <f>SUM(B27:F27)</f>
        <v>33488</v>
      </c>
    </row>
    <row r="28" spans="1:7" x14ac:dyDescent="0.2">
      <c r="A28" s="14" t="s">
        <v>132</v>
      </c>
      <c r="B28" s="14"/>
      <c r="C28" s="14"/>
      <c r="D28" s="14"/>
      <c r="E28" s="17"/>
      <c r="F28" s="17"/>
      <c r="G28" s="14"/>
    </row>
    <row r="29" spans="1:7" x14ac:dyDescent="0.2">
      <c r="A29" s="14" t="s">
        <v>141</v>
      </c>
      <c r="B29" s="14">
        <v>30</v>
      </c>
      <c r="C29" s="30">
        <v>20</v>
      </c>
      <c r="D29" s="30">
        <v>2</v>
      </c>
      <c r="E29" s="17" t="s">
        <v>10</v>
      </c>
      <c r="F29" s="17" t="s">
        <v>10</v>
      </c>
      <c r="G29" s="14">
        <f>SUM(B29:F29)</f>
        <v>52</v>
      </c>
    </row>
    <row r="30" spans="1:7" x14ac:dyDescent="0.2">
      <c r="A30" s="14" t="s">
        <v>76</v>
      </c>
      <c r="B30" s="14">
        <v>12421</v>
      </c>
      <c r="C30" s="30">
        <v>14079</v>
      </c>
      <c r="D30" s="30">
        <v>489</v>
      </c>
      <c r="E30" s="17" t="s">
        <v>10</v>
      </c>
      <c r="F30" s="17" t="s">
        <v>10</v>
      </c>
      <c r="G30" s="14">
        <f>SUM(B30:F30)</f>
        <v>26989</v>
      </c>
    </row>
    <row r="31" spans="1:7" x14ac:dyDescent="0.2">
      <c r="A31" s="14" t="s">
        <v>111</v>
      </c>
      <c r="B31" s="14">
        <v>2865</v>
      </c>
      <c r="C31" s="17" t="s">
        <v>10</v>
      </c>
      <c r="D31" s="17" t="s">
        <v>10</v>
      </c>
      <c r="E31" s="17" t="s">
        <v>10</v>
      </c>
      <c r="F31" s="17" t="s">
        <v>10</v>
      </c>
      <c r="G31" s="14">
        <f>SUM(B31:F31)</f>
        <v>2865</v>
      </c>
    </row>
    <row r="32" spans="1:7" x14ac:dyDescent="0.2">
      <c r="A32" s="14" t="s">
        <v>36</v>
      </c>
      <c r="B32" s="14">
        <v>0</v>
      </c>
      <c r="C32" s="17" t="s">
        <v>10</v>
      </c>
      <c r="D32" s="17" t="s">
        <v>10</v>
      </c>
      <c r="E32" s="17" t="s">
        <v>10</v>
      </c>
      <c r="F32" s="17" t="s">
        <v>10</v>
      </c>
      <c r="G32" s="14">
        <f>SUM(B32:F32)</f>
        <v>0</v>
      </c>
    </row>
    <row r="33" spans="1:7" hidden="1" x14ac:dyDescent="0.2">
      <c r="A33" s="14" t="s">
        <v>73</v>
      </c>
      <c r="B33" s="17"/>
      <c r="C33" s="17"/>
      <c r="D33" s="17"/>
      <c r="E33" s="17"/>
      <c r="F33" s="17"/>
      <c r="G33" s="14">
        <f t="shared" si="0"/>
        <v>0</v>
      </c>
    </row>
    <row r="34" spans="1:7" hidden="1" x14ac:dyDescent="0.2">
      <c r="A34" s="14" t="s">
        <v>73</v>
      </c>
      <c r="B34" s="17"/>
      <c r="C34" s="17"/>
      <c r="D34" s="17"/>
      <c r="E34" s="17"/>
      <c r="F34" s="17"/>
      <c r="G34" s="14">
        <f t="shared" si="0"/>
        <v>0</v>
      </c>
    </row>
    <row r="35" spans="1:7" hidden="1" x14ac:dyDescent="0.2">
      <c r="A35" s="14" t="s">
        <v>73</v>
      </c>
      <c r="B35" s="17"/>
      <c r="C35" s="17"/>
      <c r="D35" s="17"/>
      <c r="E35" s="17"/>
      <c r="F35" s="17"/>
      <c r="G35" s="14">
        <f t="shared" si="0"/>
        <v>0</v>
      </c>
    </row>
    <row r="36" spans="1:7" x14ac:dyDescent="0.2">
      <c r="A36" s="14"/>
      <c r="B36" s="14"/>
      <c r="C36" s="14"/>
      <c r="D36" s="14"/>
      <c r="E36" s="14"/>
      <c r="F36" s="14"/>
      <c r="G36" s="14"/>
    </row>
    <row r="37" spans="1:7" x14ac:dyDescent="0.2">
      <c r="A37" s="13" t="s">
        <v>50</v>
      </c>
      <c r="B37" s="13">
        <f>SUM(B38:B60)</f>
        <v>552340</v>
      </c>
      <c r="C37" s="13">
        <f>SUM(C38:C60)</f>
        <v>21093</v>
      </c>
      <c r="D37" s="13">
        <f>SUM(D38:D60)</f>
        <v>1472</v>
      </c>
      <c r="E37" s="13">
        <f>SUM(E38:E60)</f>
        <v>540</v>
      </c>
      <c r="F37" s="13">
        <f>SUM(F38:F60)</f>
        <v>3563</v>
      </c>
      <c r="G37" s="13">
        <f>SUM(B37:F37)</f>
        <v>579008</v>
      </c>
    </row>
    <row r="38" spans="1:7" x14ac:dyDescent="0.2">
      <c r="A38" s="14" t="s">
        <v>133</v>
      </c>
      <c r="B38" s="14"/>
      <c r="C38" s="14"/>
      <c r="D38" s="14"/>
      <c r="E38" s="14"/>
      <c r="F38" s="14"/>
      <c r="G38" s="14"/>
    </row>
    <row r="39" spans="1:7" x14ac:dyDescent="0.2">
      <c r="A39" s="29" t="s">
        <v>77</v>
      </c>
      <c r="B39" s="14">
        <v>103319</v>
      </c>
      <c r="C39" s="30">
        <v>20040</v>
      </c>
      <c r="D39" s="30">
        <v>1282</v>
      </c>
      <c r="E39" s="30">
        <v>540</v>
      </c>
      <c r="F39" s="30">
        <v>2648</v>
      </c>
      <c r="G39" s="14">
        <f t="shared" ref="G39:G46" si="2">SUM(B39:F39)</f>
        <v>127829</v>
      </c>
    </row>
    <row r="40" spans="1:7" x14ac:dyDescent="0.2">
      <c r="A40" s="18" t="s">
        <v>78</v>
      </c>
      <c r="B40" s="14">
        <v>1309</v>
      </c>
      <c r="C40" s="30">
        <v>153</v>
      </c>
      <c r="D40" s="30">
        <v>10</v>
      </c>
      <c r="E40" s="17" t="s">
        <v>10</v>
      </c>
      <c r="F40" s="16">
        <v>915</v>
      </c>
      <c r="G40" s="14">
        <f t="shared" si="2"/>
        <v>2387</v>
      </c>
    </row>
    <row r="41" spans="1:7" x14ac:dyDescent="0.2">
      <c r="A41" s="14" t="s">
        <v>51</v>
      </c>
      <c r="B41" s="14">
        <v>1844</v>
      </c>
      <c r="C41" s="17" t="s">
        <v>10</v>
      </c>
      <c r="D41" s="17" t="s">
        <v>10</v>
      </c>
      <c r="E41" s="17" t="s">
        <v>10</v>
      </c>
      <c r="F41" s="17" t="s">
        <v>10</v>
      </c>
      <c r="G41" s="14">
        <f t="shared" si="2"/>
        <v>1844</v>
      </c>
    </row>
    <row r="42" spans="1:7" x14ac:dyDescent="0.2">
      <c r="A42" s="14" t="s">
        <v>52</v>
      </c>
      <c r="B42" s="14">
        <v>182934</v>
      </c>
      <c r="C42" s="17" t="s">
        <v>10</v>
      </c>
      <c r="D42" s="17" t="s">
        <v>10</v>
      </c>
      <c r="E42" s="17" t="s">
        <v>10</v>
      </c>
      <c r="F42" s="17" t="s">
        <v>10</v>
      </c>
      <c r="G42" s="14">
        <f t="shared" si="2"/>
        <v>182934</v>
      </c>
    </row>
    <row r="43" spans="1:7" x14ac:dyDescent="0.2">
      <c r="A43" s="14" t="s">
        <v>53</v>
      </c>
      <c r="B43" s="14">
        <v>25110</v>
      </c>
      <c r="C43" s="17" t="s">
        <v>10</v>
      </c>
      <c r="D43" s="17" t="s">
        <v>10</v>
      </c>
      <c r="E43" s="17" t="s">
        <v>10</v>
      </c>
      <c r="F43" s="17" t="s">
        <v>10</v>
      </c>
      <c r="G43" s="14">
        <f t="shared" si="2"/>
        <v>25110</v>
      </c>
    </row>
    <row r="44" spans="1:7" x14ac:dyDescent="0.2">
      <c r="A44" s="14" t="s">
        <v>66</v>
      </c>
      <c r="B44" s="14">
        <v>86889</v>
      </c>
      <c r="C44" s="17" t="s">
        <v>10</v>
      </c>
      <c r="D44" s="17" t="s">
        <v>10</v>
      </c>
      <c r="E44" s="17" t="s">
        <v>10</v>
      </c>
      <c r="F44" s="17" t="s">
        <v>10</v>
      </c>
      <c r="G44" s="14">
        <f t="shared" si="2"/>
        <v>86889</v>
      </c>
    </row>
    <row r="45" spans="1:7" x14ac:dyDescent="0.2">
      <c r="A45" s="14" t="s">
        <v>67</v>
      </c>
      <c r="B45" s="14">
        <v>2175</v>
      </c>
      <c r="C45" s="17" t="s">
        <v>10</v>
      </c>
      <c r="D45" s="17" t="s">
        <v>10</v>
      </c>
      <c r="E45" s="17" t="s">
        <v>10</v>
      </c>
      <c r="F45" s="17" t="s">
        <v>10</v>
      </c>
      <c r="G45" s="14">
        <f t="shared" si="2"/>
        <v>2175</v>
      </c>
    </row>
    <row r="46" spans="1:7" x14ac:dyDescent="0.2">
      <c r="A46" s="14" t="s">
        <v>54</v>
      </c>
      <c r="B46" s="14">
        <v>7079</v>
      </c>
      <c r="C46" s="16">
        <v>900</v>
      </c>
      <c r="D46" s="16">
        <v>180</v>
      </c>
      <c r="E46" s="17" t="s">
        <v>10</v>
      </c>
      <c r="F46" s="17" t="s">
        <v>10</v>
      </c>
      <c r="G46" s="14">
        <f t="shared" si="2"/>
        <v>8159</v>
      </c>
    </row>
    <row r="47" spans="1:7" hidden="1" x14ac:dyDescent="0.2">
      <c r="A47" s="14" t="s">
        <v>68</v>
      </c>
      <c r="B47" s="14">
        <v>0</v>
      </c>
      <c r="C47" s="17" t="s">
        <v>10</v>
      </c>
      <c r="D47" s="17" t="s">
        <v>10</v>
      </c>
      <c r="E47" s="17" t="s">
        <v>10</v>
      </c>
      <c r="F47" s="17" t="s">
        <v>10</v>
      </c>
      <c r="G47" s="14">
        <f t="shared" si="0"/>
        <v>0</v>
      </c>
    </row>
    <row r="48" spans="1:7" x14ac:dyDescent="0.2">
      <c r="A48" s="14" t="s">
        <v>55</v>
      </c>
      <c r="B48" s="14">
        <v>2000</v>
      </c>
      <c r="C48" s="17" t="s">
        <v>10</v>
      </c>
      <c r="D48" s="17" t="s">
        <v>10</v>
      </c>
      <c r="E48" s="17" t="s">
        <v>10</v>
      </c>
      <c r="F48" s="17" t="s">
        <v>10</v>
      </c>
      <c r="G48" s="14">
        <f>SUM(B48:F48)</f>
        <v>2000</v>
      </c>
    </row>
    <row r="49" spans="1:7" x14ac:dyDescent="0.2">
      <c r="A49" s="14" t="s">
        <v>56</v>
      </c>
      <c r="B49" s="14">
        <v>97687</v>
      </c>
      <c r="C49" s="17" t="s">
        <v>10</v>
      </c>
      <c r="D49" s="17" t="s">
        <v>10</v>
      </c>
      <c r="E49" s="17" t="s">
        <v>10</v>
      </c>
      <c r="F49" s="17" t="s">
        <v>10</v>
      </c>
      <c r="G49" s="14">
        <f>SUM(B49:F49)</f>
        <v>97687</v>
      </c>
    </row>
    <row r="50" spans="1:7" x14ac:dyDescent="0.2">
      <c r="A50" s="14" t="s">
        <v>69</v>
      </c>
      <c r="B50" s="14">
        <v>216</v>
      </c>
      <c r="C50" s="17" t="s">
        <v>10</v>
      </c>
      <c r="D50" s="17" t="s">
        <v>10</v>
      </c>
      <c r="E50" s="17" t="s">
        <v>10</v>
      </c>
      <c r="F50" s="17" t="s">
        <v>10</v>
      </c>
      <c r="G50" s="14">
        <f>SUM(B50:F50)</f>
        <v>216</v>
      </c>
    </row>
    <row r="51" spans="1:7" x14ac:dyDescent="0.2">
      <c r="A51" s="14" t="s">
        <v>134</v>
      </c>
      <c r="B51" s="14">
        <v>18137</v>
      </c>
      <c r="C51" s="17" t="s">
        <v>10</v>
      </c>
      <c r="D51" s="17" t="s">
        <v>10</v>
      </c>
      <c r="E51" s="17" t="s">
        <v>10</v>
      </c>
      <c r="F51" s="17" t="s">
        <v>10</v>
      </c>
      <c r="G51" s="14">
        <f>SUM(B51:F51)</f>
        <v>18137</v>
      </c>
    </row>
    <row r="52" spans="1:7" x14ac:dyDescent="0.2">
      <c r="A52" s="14" t="s">
        <v>135</v>
      </c>
      <c r="B52" s="14">
        <v>14870</v>
      </c>
      <c r="C52" s="17" t="s">
        <v>10</v>
      </c>
      <c r="D52" s="17" t="s">
        <v>10</v>
      </c>
      <c r="E52" s="17" t="s">
        <v>10</v>
      </c>
      <c r="F52" s="17" t="s">
        <v>10</v>
      </c>
      <c r="G52" s="14">
        <f>SUM(B52:F53)</f>
        <v>14870</v>
      </c>
    </row>
    <row r="53" spans="1:7" hidden="1" x14ac:dyDescent="0.2">
      <c r="A53" s="14" t="s">
        <v>70</v>
      </c>
      <c r="B53" s="14">
        <v>0</v>
      </c>
      <c r="C53" s="17" t="s">
        <v>10</v>
      </c>
      <c r="D53" s="17" t="s">
        <v>10</v>
      </c>
      <c r="E53" s="17" t="s">
        <v>10</v>
      </c>
      <c r="F53" s="17" t="s">
        <v>10</v>
      </c>
      <c r="G53" s="14">
        <f t="shared" si="0"/>
        <v>0</v>
      </c>
    </row>
    <row r="54" spans="1:7" x14ac:dyDescent="0.2">
      <c r="A54" s="14" t="s">
        <v>57</v>
      </c>
      <c r="B54" s="14">
        <v>211</v>
      </c>
      <c r="C54" s="17" t="s">
        <v>10</v>
      </c>
      <c r="D54" s="17" t="s">
        <v>10</v>
      </c>
      <c r="E54" s="17" t="s">
        <v>10</v>
      </c>
      <c r="F54" s="17" t="s">
        <v>10</v>
      </c>
      <c r="G54" s="14">
        <f t="shared" ref="G54:G60" si="3">SUM(B54:F54)</f>
        <v>211</v>
      </c>
    </row>
    <row r="55" spans="1:7" x14ac:dyDescent="0.2">
      <c r="A55" s="14" t="s">
        <v>92</v>
      </c>
      <c r="B55" s="14">
        <v>5</v>
      </c>
      <c r="C55" s="17" t="s">
        <v>10</v>
      </c>
      <c r="D55" s="17" t="s">
        <v>10</v>
      </c>
      <c r="E55" s="17" t="s">
        <v>10</v>
      </c>
      <c r="F55" s="17" t="s">
        <v>10</v>
      </c>
      <c r="G55" s="14">
        <f t="shared" si="3"/>
        <v>5</v>
      </c>
    </row>
    <row r="56" spans="1:7" x14ac:dyDescent="0.2">
      <c r="A56" s="14" t="s">
        <v>88</v>
      </c>
      <c r="B56" s="14">
        <v>2260</v>
      </c>
      <c r="C56" s="17" t="s">
        <v>10</v>
      </c>
      <c r="D56" s="17" t="s">
        <v>10</v>
      </c>
      <c r="E56" s="17" t="s">
        <v>10</v>
      </c>
      <c r="F56" s="17" t="s">
        <v>10</v>
      </c>
      <c r="G56" s="14">
        <f t="shared" si="3"/>
        <v>2260</v>
      </c>
    </row>
    <row r="57" spans="1:7" x14ac:dyDescent="0.2">
      <c r="A57" s="14" t="s">
        <v>136</v>
      </c>
      <c r="B57" s="14">
        <v>4768</v>
      </c>
      <c r="C57" s="17" t="s">
        <v>10</v>
      </c>
      <c r="D57" s="17" t="s">
        <v>10</v>
      </c>
      <c r="E57" s="17" t="s">
        <v>10</v>
      </c>
      <c r="F57" s="17" t="s">
        <v>10</v>
      </c>
      <c r="G57" s="14">
        <f t="shared" si="3"/>
        <v>4768</v>
      </c>
    </row>
    <row r="58" spans="1:7" x14ac:dyDescent="0.2">
      <c r="A58" s="14" t="s">
        <v>99</v>
      </c>
      <c r="B58" s="16">
        <v>947</v>
      </c>
      <c r="C58" s="17" t="s">
        <v>10</v>
      </c>
      <c r="D58" s="17" t="s">
        <v>10</v>
      </c>
      <c r="E58" s="17" t="s">
        <v>10</v>
      </c>
      <c r="F58" s="17" t="s">
        <v>10</v>
      </c>
      <c r="G58" s="14">
        <f t="shared" si="3"/>
        <v>947</v>
      </c>
    </row>
    <row r="59" spans="1:7" x14ac:dyDescent="0.2">
      <c r="A59" s="14" t="s">
        <v>137</v>
      </c>
      <c r="B59" s="16">
        <v>60</v>
      </c>
      <c r="C59" s="17" t="s">
        <v>10</v>
      </c>
      <c r="D59" s="17" t="s">
        <v>10</v>
      </c>
      <c r="E59" s="17" t="s">
        <v>10</v>
      </c>
      <c r="F59" s="17" t="s">
        <v>10</v>
      </c>
      <c r="G59" s="14">
        <f t="shared" si="3"/>
        <v>60</v>
      </c>
    </row>
    <row r="60" spans="1:7" x14ac:dyDescent="0.2">
      <c r="A60" s="14" t="s">
        <v>106</v>
      </c>
      <c r="B60" s="16">
        <v>520</v>
      </c>
      <c r="C60" s="17" t="s">
        <v>10</v>
      </c>
      <c r="D60" s="17" t="s">
        <v>10</v>
      </c>
      <c r="E60" s="17" t="s">
        <v>10</v>
      </c>
      <c r="F60" s="17" t="s">
        <v>10</v>
      </c>
      <c r="G60" s="14">
        <f t="shared" si="3"/>
        <v>520</v>
      </c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3" t="s">
        <v>91</v>
      </c>
      <c r="B62" s="13">
        <f>SUM(B63:B68)</f>
        <v>1928467</v>
      </c>
      <c r="C62" s="13">
        <f>SUM(C63:C68)</f>
        <v>0</v>
      </c>
      <c r="D62" s="13">
        <f>SUM(D63:D68)</f>
        <v>0</v>
      </c>
      <c r="E62" s="13">
        <f>SUM(E63:E68)</f>
        <v>0</v>
      </c>
      <c r="F62" s="13">
        <f>SUM(F63:F68)</f>
        <v>0</v>
      </c>
      <c r="G62" s="13">
        <f>SUM(B62:F62)</f>
        <v>1928467</v>
      </c>
    </row>
    <row r="63" spans="1:7" x14ac:dyDescent="0.2">
      <c r="A63" s="14" t="s">
        <v>142</v>
      </c>
      <c r="B63" s="14">
        <v>1893097</v>
      </c>
      <c r="C63" s="17" t="s">
        <v>10</v>
      </c>
      <c r="D63" s="17" t="s">
        <v>10</v>
      </c>
      <c r="E63" s="17" t="s">
        <v>10</v>
      </c>
      <c r="F63" s="17" t="s">
        <v>10</v>
      </c>
      <c r="G63" s="14">
        <f>SUM(B63:F63)</f>
        <v>1893097</v>
      </c>
    </row>
    <row r="64" spans="1:7" x14ac:dyDescent="0.2">
      <c r="A64" s="14" t="s">
        <v>104</v>
      </c>
      <c r="B64" s="14">
        <f>4000+10989+12649</f>
        <v>27638</v>
      </c>
      <c r="C64" s="17" t="s">
        <v>10</v>
      </c>
      <c r="D64" s="17" t="s">
        <v>10</v>
      </c>
      <c r="E64" s="17" t="s">
        <v>10</v>
      </c>
      <c r="F64" s="17" t="s">
        <v>10</v>
      </c>
      <c r="G64" s="14">
        <f>SUM(B64:F64)</f>
        <v>27638</v>
      </c>
    </row>
    <row r="65" spans="1:7" x14ac:dyDescent="0.2">
      <c r="A65" s="14" t="s">
        <v>103</v>
      </c>
      <c r="B65" s="14">
        <v>7732</v>
      </c>
      <c r="C65" s="17" t="s">
        <v>10</v>
      </c>
      <c r="D65" s="17" t="s">
        <v>10</v>
      </c>
      <c r="E65" s="17" t="s">
        <v>10</v>
      </c>
      <c r="F65" s="17" t="s">
        <v>10</v>
      </c>
      <c r="G65" s="14">
        <f>SUM(B65:F65)</f>
        <v>7732</v>
      </c>
    </row>
    <row r="66" spans="1:7" hidden="1" x14ac:dyDescent="0.2">
      <c r="A66" s="14" t="s">
        <v>73</v>
      </c>
      <c r="B66" s="14"/>
      <c r="C66" s="14"/>
      <c r="D66" s="14"/>
      <c r="E66" s="14"/>
      <c r="F66" s="14"/>
      <c r="G66" s="14">
        <f t="shared" si="0"/>
        <v>0</v>
      </c>
    </row>
    <row r="67" spans="1:7" hidden="1" x14ac:dyDescent="0.2">
      <c r="A67" s="14" t="s">
        <v>73</v>
      </c>
      <c r="B67" s="14"/>
      <c r="C67" s="14"/>
      <c r="D67" s="14"/>
      <c r="E67" s="14"/>
      <c r="F67" s="14"/>
      <c r="G67" s="14">
        <f t="shared" si="0"/>
        <v>0</v>
      </c>
    </row>
    <row r="68" spans="1:7" hidden="1" x14ac:dyDescent="0.2">
      <c r="A68" s="18" t="s">
        <v>22</v>
      </c>
      <c r="B68" s="17" t="s">
        <v>11</v>
      </c>
      <c r="C68" s="17" t="s">
        <v>10</v>
      </c>
      <c r="D68" s="17" t="s">
        <v>10</v>
      </c>
      <c r="E68" s="17" t="s">
        <v>10</v>
      </c>
      <c r="F68" s="17"/>
      <c r="G68" s="17" t="s">
        <v>11</v>
      </c>
    </row>
    <row r="69" spans="1:7" x14ac:dyDescent="0.2">
      <c r="A69" s="18"/>
      <c r="B69" s="14"/>
      <c r="C69" s="14"/>
      <c r="D69" s="14"/>
      <c r="E69" s="14"/>
      <c r="F69" s="14"/>
      <c r="G69" s="14"/>
    </row>
    <row r="70" spans="1:7" x14ac:dyDescent="0.2">
      <c r="A70" s="13" t="s">
        <v>29</v>
      </c>
      <c r="B70" s="13">
        <f>SUM(B71:B79)</f>
        <v>0</v>
      </c>
      <c r="C70" s="13">
        <f>SUM(C71:C79)</f>
        <v>0</v>
      </c>
      <c r="D70" s="13">
        <f>SUM(D71:D79)</f>
        <v>0</v>
      </c>
      <c r="E70" s="13">
        <f>SUM(E71:E79)</f>
        <v>0</v>
      </c>
      <c r="F70" s="13">
        <f>SUM(F71:F79)</f>
        <v>0</v>
      </c>
      <c r="G70" s="13">
        <f>SUM(B70:F70)</f>
        <v>0</v>
      </c>
    </row>
    <row r="71" spans="1:7" x14ac:dyDescent="0.2">
      <c r="A71" s="14" t="s">
        <v>119</v>
      </c>
      <c r="B71" s="17" t="s">
        <v>10</v>
      </c>
      <c r="C71" s="17" t="s">
        <v>10</v>
      </c>
      <c r="D71" s="17" t="s">
        <v>10</v>
      </c>
      <c r="E71" s="35" t="s">
        <v>11</v>
      </c>
      <c r="F71" s="17" t="s">
        <v>10</v>
      </c>
      <c r="G71" s="14">
        <f>SUM(B71:F79)</f>
        <v>0</v>
      </c>
    </row>
    <row r="72" spans="1:7" hidden="1" x14ac:dyDescent="0.2">
      <c r="A72" s="14" t="s">
        <v>73</v>
      </c>
      <c r="B72" s="17"/>
      <c r="C72" s="17"/>
      <c r="D72" s="17"/>
      <c r="E72" s="16"/>
      <c r="F72" s="16"/>
      <c r="G72" s="14">
        <f>SUM(B72:E72)</f>
        <v>0</v>
      </c>
    </row>
    <row r="73" spans="1:7" hidden="1" x14ac:dyDescent="0.2">
      <c r="A73" s="14" t="s">
        <v>73</v>
      </c>
      <c r="B73" s="17"/>
      <c r="C73" s="17"/>
      <c r="D73" s="17"/>
      <c r="E73" s="16"/>
      <c r="F73" s="16"/>
      <c r="G73" s="14">
        <f>SUM(B73:E73)</f>
        <v>0</v>
      </c>
    </row>
    <row r="74" spans="1:7" hidden="1" x14ac:dyDescent="0.2">
      <c r="A74" s="14" t="s">
        <v>73</v>
      </c>
      <c r="B74" s="17"/>
      <c r="C74" s="17"/>
      <c r="D74" s="17"/>
      <c r="E74" s="16"/>
      <c r="F74" s="16"/>
      <c r="G74" s="14">
        <f>SUM(B74:E74)</f>
        <v>0</v>
      </c>
    </row>
    <row r="75" spans="1:7" hidden="1" x14ac:dyDescent="0.2">
      <c r="A75" s="14" t="s">
        <v>58</v>
      </c>
      <c r="B75" s="17" t="s">
        <v>11</v>
      </c>
      <c r="C75" s="17" t="s">
        <v>10</v>
      </c>
      <c r="D75" s="17" t="s">
        <v>10</v>
      </c>
      <c r="E75" s="17" t="s">
        <v>10</v>
      </c>
      <c r="F75" s="17"/>
      <c r="G75" s="17" t="s">
        <v>11</v>
      </c>
    </row>
    <row r="76" spans="1:7" hidden="1" x14ac:dyDescent="0.2">
      <c r="A76" s="14" t="s">
        <v>59</v>
      </c>
      <c r="B76" s="17" t="s">
        <v>11</v>
      </c>
      <c r="C76" s="17" t="s">
        <v>10</v>
      </c>
      <c r="D76" s="17" t="s">
        <v>10</v>
      </c>
      <c r="E76" s="17" t="s">
        <v>10</v>
      </c>
      <c r="F76" s="17"/>
      <c r="G76" s="17" t="s">
        <v>11</v>
      </c>
    </row>
    <row r="77" spans="1:7" hidden="1" x14ac:dyDescent="0.2">
      <c r="A77" s="14" t="s">
        <v>60</v>
      </c>
      <c r="B77" s="17" t="s">
        <v>11</v>
      </c>
      <c r="C77" s="17" t="s">
        <v>10</v>
      </c>
      <c r="D77" s="17" t="s">
        <v>10</v>
      </c>
      <c r="E77" s="17" t="s">
        <v>10</v>
      </c>
      <c r="F77" s="17"/>
      <c r="G77" s="17" t="s">
        <v>11</v>
      </c>
    </row>
    <row r="78" spans="1:7" hidden="1" x14ac:dyDescent="0.2">
      <c r="A78" s="14" t="s">
        <v>71</v>
      </c>
      <c r="B78" s="17" t="s">
        <v>11</v>
      </c>
      <c r="C78" s="17" t="s">
        <v>10</v>
      </c>
      <c r="D78" s="17" t="s">
        <v>10</v>
      </c>
      <c r="E78" s="17" t="s">
        <v>10</v>
      </c>
      <c r="F78" s="17"/>
      <c r="G78" s="17" t="s">
        <v>11</v>
      </c>
    </row>
    <row r="79" spans="1:7" hidden="1" x14ac:dyDescent="0.2">
      <c r="A79" s="14" t="s">
        <v>72</v>
      </c>
      <c r="B79" s="17" t="s">
        <v>11</v>
      </c>
      <c r="C79" s="17" t="s">
        <v>10</v>
      </c>
      <c r="D79" s="17" t="s">
        <v>10</v>
      </c>
      <c r="E79" s="17" t="s">
        <v>10</v>
      </c>
      <c r="F79" s="17"/>
      <c r="G79" s="17" t="s">
        <v>11</v>
      </c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3" t="s">
        <v>35</v>
      </c>
      <c r="B81" s="13">
        <f>SUM(B82:B101)</f>
        <v>-341860</v>
      </c>
      <c r="C81" s="13">
        <f>SUM(C82:C101)</f>
        <v>16090</v>
      </c>
      <c r="D81" s="13">
        <f>SUM(D82:D101)</f>
        <v>220</v>
      </c>
      <c r="E81" s="13">
        <f>SUM(E82:E101)</f>
        <v>16</v>
      </c>
      <c r="F81" s="13">
        <f>SUM(F82:F101)</f>
        <v>0</v>
      </c>
      <c r="G81" s="13">
        <f>SUM(B81:F81)</f>
        <v>-325534</v>
      </c>
    </row>
    <row r="82" spans="1:7" x14ac:dyDescent="0.2">
      <c r="A82" s="14" t="s">
        <v>120</v>
      </c>
      <c r="B82" s="14">
        <v>691663</v>
      </c>
      <c r="C82" s="30">
        <v>400</v>
      </c>
      <c r="D82" s="30">
        <v>20</v>
      </c>
      <c r="E82" s="17" t="s">
        <v>10</v>
      </c>
      <c r="F82" s="17" t="s">
        <v>10</v>
      </c>
      <c r="G82" s="14">
        <f>SUM(B82:F83)</f>
        <v>692083</v>
      </c>
    </row>
    <row r="83" spans="1:7" hidden="1" x14ac:dyDescent="0.2">
      <c r="A83" s="14" t="s">
        <v>97</v>
      </c>
      <c r="B83" s="14"/>
      <c r="C83" s="17" t="s">
        <v>10</v>
      </c>
      <c r="D83" s="17" t="s">
        <v>10</v>
      </c>
      <c r="E83" s="17" t="s">
        <v>10</v>
      </c>
      <c r="F83" s="17" t="s">
        <v>10</v>
      </c>
      <c r="G83" s="14">
        <f>SUM(B83:E83)</f>
        <v>0</v>
      </c>
    </row>
    <row r="84" spans="1:7" x14ac:dyDescent="0.2">
      <c r="A84" s="14" t="s">
        <v>138</v>
      </c>
      <c r="B84" s="14">
        <v>-146000</v>
      </c>
      <c r="C84" s="17" t="s">
        <v>10</v>
      </c>
      <c r="D84" s="17" t="s">
        <v>10</v>
      </c>
      <c r="E84" s="17" t="s">
        <v>10</v>
      </c>
      <c r="F84" s="17" t="s">
        <v>10</v>
      </c>
      <c r="G84" s="14">
        <f>SUM(B84:F85)</f>
        <v>-146000</v>
      </c>
    </row>
    <row r="85" spans="1:7" hidden="1" x14ac:dyDescent="0.2">
      <c r="A85" s="14" t="s">
        <v>61</v>
      </c>
      <c r="B85" s="17" t="s">
        <v>10</v>
      </c>
      <c r="C85" s="35" t="s">
        <v>10</v>
      </c>
      <c r="D85" s="17" t="s">
        <v>10</v>
      </c>
      <c r="E85" s="17" t="s">
        <v>10</v>
      </c>
      <c r="F85" s="17" t="s">
        <v>10</v>
      </c>
      <c r="G85" s="14">
        <f t="shared" ref="G85:G98" si="4">SUM(B85:E85)</f>
        <v>0</v>
      </c>
    </row>
    <row r="86" spans="1:7" x14ac:dyDescent="0.2">
      <c r="A86" s="14" t="s">
        <v>62</v>
      </c>
      <c r="B86" s="17" t="s">
        <v>10</v>
      </c>
      <c r="C86" s="30">
        <v>60</v>
      </c>
      <c r="D86" s="17" t="s">
        <v>10</v>
      </c>
      <c r="E86" s="17" t="s">
        <v>10</v>
      </c>
      <c r="F86" s="17" t="s">
        <v>10</v>
      </c>
      <c r="G86" s="14">
        <f>SUM(B86:F87)</f>
        <v>60</v>
      </c>
    </row>
    <row r="87" spans="1:7" hidden="1" x14ac:dyDescent="0.2">
      <c r="A87" s="14"/>
      <c r="B87" s="16">
        <v>0</v>
      </c>
      <c r="C87" s="17" t="s">
        <v>10</v>
      </c>
      <c r="D87" s="17" t="s">
        <v>10</v>
      </c>
      <c r="E87" s="17" t="s">
        <v>10</v>
      </c>
      <c r="F87" s="17" t="s">
        <v>10</v>
      </c>
      <c r="G87" s="14">
        <f t="shared" si="4"/>
        <v>0</v>
      </c>
    </row>
    <row r="88" spans="1:7" x14ac:dyDescent="0.2">
      <c r="A88" s="14" t="s">
        <v>38</v>
      </c>
      <c r="B88" s="14">
        <v>89</v>
      </c>
      <c r="C88" s="30">
        <v>350</v>
      </c>
      <c r="D88" s="30">
        <v>50</v>
      </c>
      <c r="E88" s="17" t="s">
        <v>10</v>
      </c>
      <c r="F88" s="17" t="s">
        <v>10</v>
      </c>
      <c r="G88" s="14">
        <f t="shared" ref="G88:G95" si="5">SUM(B88:F88)</f>
        <v>489</v>
      </c>
    </row>
    <row r="89" spans="1:7" x14ac:dyDescent="0.2">
      <c r="A89" s="14" t="s">
        <v>63</v>
      </c>
      <c r="B89" s="14">
        <v>4705</v>
      </c>
      <c r="C89" s="17" t="s">
        <v>10</v>
      </c>
      <c r="D89" s="17" t="s">
        <v>10</v>
      </c>
      <c r="E89" s="17" t="s">
        <v>10</v>
      </c>
      <c r="F89" s="17" t="s">
        <v>10</v>
      </c>
      <c r="G89" s="14">
        <f t="shared" si="5"/>
        <v>4705</v>
      </c>
    </row>
    <row r="90" spans="1:7" x14ac:dyDescent="0.2">
      <c r="A90" s="14" t="s">
        <v>64</v>
      </c>
      <c r="B90" s="17" t="s">
        <v>10</v>
      </c>
      <c r="C90" s="17" t="s">
        <v>10</v>
      </c>
      <c r="D90" s="17" t="s">
        <v>10</v>
      </c>
      <c r="E90" s="30">
        <v>6</v>
      </c>
      <c r="F90" s="17" t="s">
        <v>10</v>
      </c>
      <c r="G90" s="14">
        <f t="shared" si="5"/>
        <v>6</v>
      </c>
    </row>
    <row r="91" spans="1:7" x14ac:dyDescent="0.2">
      <c r="A91" s="14" t="s">
        <v>65</v>
      </c>
      <c r="B91" s="17" t="s">
        <v>10</v>
      </c>
      <c r="C91" s="17" t="s">
        <v>10</v>
      </c>
      <c r="D91" s="17" t="s">
        <v>10</v>
      </c>
      <c r="E91" s="30">
        <v>10</v>
      </c>
      <c r="F91" s="17" t="s">
        <v>10</v>
      </c>
      <c r="G91" s="14">
        <f t="shared" si="5"/>
        <v>10</v>
      </c>
    </row>
    <row r="92" spans="1:7" x14ac:dyDescent="0.2">
      <c r="A92" s="14" t="s">
        <v>139</v>
      </c>
      <c r="B92" s="16">
        <v>1</v>
      </c>
      <c r="C92" s="17" t="s">
        <v>10</v>
      </c>
      <c r="D92" s="17" t="s">
        <v>10</v>
      </c>
      <c r="E92" s="17" t="s">
        <v>10</v>
      </c>
      <c r="F92" s="17" t="s">
        <v>10</v>
      </c>
      <c r="G92" s="14">
        <f t="shared" si="5"/>
        <v>1</v>
      </c>
    </row>
    <row r="93" spans="1:7" x14ac:dyDescent="0.2">
      <c r="A93" s="14" t="s">
        <v>140</v>
      </c>
      <c r="B93" s="14">
        <v>35900</v>
      </c>
      <c r="C93" s="17" t="s">
        <v>10</v>
      </c>
      <c r="D93" s="17" t="s">
        <v>10</v>
      </c>
      <c r="E93" s="17" t="s">
        <v>10</v>
      </c>
      <c r="F93" s="17" t="s">
        <v>10</v>
      </c>
      <c r="G93" s="14">
        <f t="shared" si="5"/>
        <v>35900</v>
      </c>
    </row>
    <row r="94" spans="1:7" x14ac:dyDescent="0.2">
      <c r="A94" s="14" t="s">
        <v>112</v>
      </c>
      <c r="B94" s="14">
        <v>-777491</v>
      </c>
      <c r="C94" s="17" t="s">
        <v>10</v>
      </c>
      <c r="D94" s="17" t="s">
        <v>10</v>
      </c>
      <c r="E94" s="17" t="s">
        <v>10</v>
      </c>
      <c r="F94" s="17" t="s">
        <v>10</v>
      </c>
      <c r="G94" s="14">
        <f t="shared" si="5"/>
        <v>-777491</v>
      </c>
    </row>
    <row r="95" spans="1:7" x14ac:dyDescent="0.2">
      <c r="A95" s="14" t="s">
        <v>96</v>
      </c>
      <c r="B95" s="14">
        <v>-102227</v>
      </c>
      <c r="C95" s="17" t="s">
        <v>10</v>
      </c>
      <c r="D95" s="17" t="s">
        <v>10</v>
      </c>
      <c r="E95" s="17" t="s">
        <v>10</v>
      </c>
      <c r="F95" s="17" t="s">
        <v>10</v>
      </c>
      <c r="G95" s="14">
        <f t="shared" si="5"/>
        <v>-102227</v>
      </c>
    </row>
    <row r="96" spans="1:7" x14ac:dyDescent="0.2">
      <c r="A96" s="30" t="s">
        <v>113</v>
      </c>
      <c r="B96" s="16">
        <v>-52500</v>
      </c>
      <c r="C96" s="17" t="s">
        <v>10</v>
      </c>
      <c r="D96" s="17" t="s">
        <v>10</v>
      </c>
      <c r="E96" s="17" t="s">
        <v>10</v>
      </c>
      <c r="F96" s="17" t="s">
        <v>10</v>
      </c>
      <c r="G96" s="14">
        <f t="shared" si="4"/>
        <v>-52500</v>
      </c>
    </row>
    <row r="97" spans="1:7" hidden="1" x14ac:dyDescent="0.2">
      <c r="A97" s="30" t="s">
        <v>89</v>
      </c>
      <c r="B97" s="16">
        <v>0</v>
      </c>
      <c r="C97" s="17" t="s">
        <v>10</v>
      </c>
      <c r="D97" s="17" t="s">
        <v>10</v>
      </c>
      <c r="E97" s="17" t="s">
        <v>10</v>
      </c>
      <c r="F97" s="17" t="s">
        <v>10</v>
      </c>
      <c r="G97" s="14">
        <f t="shared" si="4"/>
        <v>0</v>
      </c>
    </row>
    <row r="98" spans="1:7" hidden="1" x14ac:dyDescent="0.2">
      <c r="A98" s="30"/>
      <c r="B98" s="16"/>
      <c r="C98" s="17"/>
      <c r="D98" s="17"/>
      <c r="E98" s="17"/>
      <c r="F98" s="17"/>
      <c r="G98" s="14">
        <f t="shared" si="4"/>
        <v>0</v>
      </c>
    </row>
    <row r="99" spans="1:7" x14ac:dyDescent="0.2">
      <c r="A99" s="30" t="s">
        <v>90</v>
      </c>
      <c r="B99" s="16">
        <v>4000</v>
      </c>
      <c r="C99" s="17" t="s">
        <v>10</v>
      </c>
      <c r="D99" s="17" t="s">
        <v>10</v>
      </c>
      <c r="E99" s="17" t="s">
        <v>10</v>
      </c>
      <c r="F99" s="17" t="s">
        <v>10</v>
      </c>
      <c r="G99" s="14">
        <f>SUM(B99:F99)</f>
        <v>4000</v>
      </c>
    </row>
    <row r="100" spans="1:7" x14ac:dyDescent="0.2">
      <c r="A100" s="30" t="s">
        <v>87</v>
      </c>
      <c r="B100" s="43" t="s">
        <v>10</v>
      </c>
      <c r="C100" s="14">
        <v>15208</v>
      </c>
      <c r="D100" s="44">
        <v>142</v>
      </c>
      <c r="E100" s="17" t="s">
        <v>10</v>
      </c>
      <c r="F100" s="43" t="s">
        <v>10</v>
      </c>
      <c r="G100" s="14">
        <f>SUM(B100:F100)</f>
        <v>15350</v>
      </c>
    </row>
    <row r="101" spans="1:7" x14ac:dyDescent="0.2">
      <c r="A101" s="30" t="s">
        <v>114</v>
      </c>
      <c r="B101" s="43" t="s">
        <v>10</v>
      </c>
      <c r="C101" s="14">
        <v>72</v>
      </c>
      <c r="D101" s="16">
        <v>8</v>
      </c>
      <c r="E101" s="17" t="s">
        <v>10</v>
      </c>
      <c r="F101" s="43" t="s">
        <v>10</v>
      </c>
      <c r="G101" s="14">
        <f>SUM(B101:F101)</f>
        <v>80</v>
      </c>
    </row>
    <row r="102" spans="1:7" x14ac:dyDescent="0.2">
      <c r="A102" s="37" t="s">
        <v>110</v>
      </c>
      <c r="B102" s="31">
        <f>B6+B24+B37+B62+B70+B81</f>
        <v>30914206</v>
      </c>
      <c r="C102" s="31">
        <f>C6+C24+C37+C62+C70+C81</f>
        <v>6855845</v>
      </c>
      <c r="D102" s="31">
        <f>D6+D24+D37+D62+D70+D81</f>
        <v>408479</v>
      </c>
      <c r="E102" s="31">
        <f>E6+E24+E37+E62+E70+E81</f>
        <v>2387</v>
      </c>
      <c r="F102" s="31">
        <f>F6+F24+F37+F62+F70+F81</f>
        <v>15228</v>
      </c>
      <c r="G102" s="31">
        <f>SUM(B102:F102)</f>
        <v>38196145</v>
      </c>
    </row>
    <row r="103" spans="1:7" x14ac:dyDescent="0.2">
      <c r="A103" s="42" t="s">
        <v>107</v>
      </c>
      <c r="B103" s="31"/>
      <c r="C103" s="25"/>
      <c r="D103" s="25"/>
      <c r="E103" s="25"/>
      <c r="F103" s="25"/>
      <c r="G103" s="25"/>
    </row>
    <row r="104" spans="1:7" x14ac:dyDescent="0.2">
      <c r="A104" s="38" t="s">
        <v>143</v>
      </c>
      <c r="B104" s="15">
        <v>15228</v>
      </c>
      <c r="C104" s="26"/>
      <c r="D104" s="26"/>
      <c r="E104" s="26"/>
      <c r="F104" s="26"/>
      <c r="G104" s="26"/>
    </row>
    <row r="105" spans="1:7" x14ac:dyDescent="0.2">
      <c r="A105" s="39" t="s">
        <v>74</v>
      </c>
      <c r="B105" s="23">
        <f>SUM(B102:B104)</f>
        <v>30929434</v>
      </c>
      <c r="C105" s="23">
        <f>SUM(C102:C104)</f>
        <v>6855845</v>
      </c>
      <c r="D105" s="23">
        <f>SUM(D102:D104)</f>
        <v>408479</v>
      </c>
      <c r="E105" s="23">
        <f>SUM(E102:E104)</f>
        <v>2387</v>
      </c>
      <c r="F105" s="40"/>
      <c r="G105" s="15">
        <f>SUM(B105:F105)</f>
        <v>38196145</v>
      </c>
    </row>
    <row r="106" spans="1:7" x14ac:dyDescent="0.2">
      <c r="A106" s="38" t="s">
        <v>75</v>
      </c>
      <c r="B106" s="15">
        <f>B105-Ontvangsten!B75</f>
        <v>0</v>
      </c>
      <c r="C106" s="15">
        <f>C105-Ontvangsten!C75</f>
        <v>0</v>
      </c>
      <c r="D106" s="15">
        <f>D105-Ontvangsten!D75</f>
        <v>0</v>
      </c>
      <c r="E106" s="15">
        <f>E105-Ontvangsten!E75</f>
        <v>0</v>
      </c>
      <c r="F106" s="41"/>
      <c r="G106" s="23">
        <f>SUM(B106:F106)</f>
        <v>0</v>
      </c>
    </row>
    <row r="107" spans="1:7" x14ac:dyDescent="0.2">
      <c r="A107" s="45" t="s">
        <v>126</v>
      </c>
      <c r="G107" s="10"/>
    </row>
    <row r="108" spans="1:7" x14ac:dyDescent="0.2">
      <c r="G108" s="10"/>
    </row>
    <row r="109" spans="1:7" x14ac:dyDescent="0.2">
      <c r="G109" s="10"/>
    </row>
    <row r="110" spans="1:7" x14ac:dyDescent="0.2">
      <c r="G110" s="10"/>
    </row>
    <row r="111" spans="1:7" x14ac:dyDescent="0.2">
      <c r="G111" s="10"/>
    </row>
    <row r="112" spans="1:7" x14ac:dyDescent="0.2">
      <c r="G112" s="10"/>
    </row>
    <row r="113" spans="2:7" x14ac:dyDescent="0.2">
      <c r="G113" s="10"/>
    </row>
    <row r="114" spans="2:7" x14ac:dyDescent="0.2">
      <c r="B114" s="10"/>
      <c r="C114" s="10"/>
      <c r="D114" s="10"/>
      <c r="E114" s="10"/>
      <c r="F114" s="10"/>
      <c r="G114" s="10"/>
    </row>
    <row r="115" spans="2:7" x14ac:dyDescent="0.2">
      <c r="B115" s="10"/>
      <c r="C115" s="10"/>
      <c r="D115" s="10"/>
      <c r="E115" s="10"/>
      <c r="F115" s="10"/>
      <c r="G115" s="10"/>
    </row>
    <row r="116" spans="2:7" x14ac:dyDescent="0.2">
      <c r="B116" s="10"/>
      <c r="C116" s="10"/>
      <c r="D116" s="10"/>
      <c r="E116" s="10"/>
      <c r="F116" s="10"/>
      <c r="G116" s="10"/>
    </row>
    <row r="117" spans="2:7" x14ac:dyDescent="0.2">
      <c r="B117" s="10"/>
      <c r="C117" s="10"/>
      <c r="D117" s="10"/>
      <c r="E117" s="10"/>
      <c r="F117" s="10"/>
      <c r="G117" s="10"/>
    </row>
    <row r="118" spans="2:7" x14ac:dyDescent="0.2">
      <c r="B118" s="10"/>
      <c r="C118" s="10"/>
      <c r="D118" s="10"/>
      <c r="E118" s="10"/>
      <c r="F118" s="10"/>
      <c r="G118" s="10"/>
    </row>
    <row r="119" spans="2:7" x14ac:dyDescent="0.2">
      <c r="B119" s="10"/>
      <c r="C119" s="10"/>
      <c r="D119" s="10"/>
      <c r="E119" s="10"/>
      <c r="F119" s="10"/>
      <c r="G119" s="10"/>
    </row>
    <row r="120" spans="2:7" x14ac:dyDescent="0.2">
      <c r="B120" s="10"/>
      <c r="C120" s="10"/>
      <c r="D120" s="10"/>
      <c r="E120" s="10"/>
      <c r="F120" s="10"/>
      <c r="G120" s="10"/>
    </row>
    <row r="121" spans="2:7" x14ac:dyDescent="0.2">
      <c r="B121" s="10"/>
      <c r="C121" s="10"/>
      <c r="D121" s="10"/>
      <c r="E121" s="10"/>
      <c r="F121" s="10"/>
      <c r="G121" s="10"/>
    </row>
    <row r="122" spans="2:7" x14ac:dyDescent="0.2">
      <c r="B122" s="10"/>
      <c r="C122" s="10"/>
      <c r="D122" s="10"/>
      <c r="E122" s="10"/>
      <c r="F122" s="10"/>
      <c r="G122" s="10"/>
    </row>
    <row r="123" spans="2:7" x14ac:dyDescent="0.2">
      <c r="B123" s="10"/>
      <c r="C123" s="10"/>
      <c r="D123" s="10"/>
      <c r="E123" s="10"/>
      <c r="F123" s="10"/>
      <c r="G123" s="10"/>
    </row>
    <row r="124" spans="2:7" x14ac:dyDescent="0.2">
      <c r="B124" s="10"/>
      <c r="C124" s="10"/>
      <c r="D124" s="10"/>
      <c r="E124" s="10"/>
      <c r="F124" s="10"/>
      <c r="G124" s="10"/>
    </row>
    <row r="125" spans="2:7" x14ac:dyDescent="0.2">
      <c r="B125" s="10"/>
      <c r="C125" s="10"/>
      <c r="D125" s="10"/>
      <c r="E125" s="10"/>
      <c r="F125" s="10"/>
      <c r="G125" s="10"/>
    </row>
    <row r="126" spans="2:7" x14ac:dyDescent="0.2">
      <c r="B126" s="10"/>
      <c r="C126" s="10"/>
      <c r="D126" s="10"/>
      <c r="E126" s="10"/>
      <c r="F126" s="10"/>
      <c r="G126" s="10"/>
    </row>
  </sheetData>
  <mergeCells count="4">
    <mergeCell ref="C3:D3"/>
    <mergeCell ref="G3:G4"/>
    <mergeCell ref="A1:G1"/>
    <mergeCell ref="F3:F4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6" orientation="portrait" r:id="rId1"/>
  <headerFooter alignWithMargins="0"/>
  <ignoredErrors>
    <ignoredError sqref="G84:G8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2015-08-06T22:00:00+00:00</RIDocInitialCreationDate>
    <RIThemeTaxHTField0 xmlns="f15eea43-7fa7-45cf-8dc0-d5244e2cd467">
      <Terms xmlns="http://schemas.microsoft.com/office/infopath/2007/PartnerControls"/>
    </RIThemeTaxHTField0>
    <RIDocTypeTaxHTField0 xmlns="f15eea43-7fa7-45cf-8dc0-d5244e2cd467">
      <Terms xmlns="http://schemas.microsoft.com/office/infopath/2007/PartnerControls"/>
    </RIDocTypeTaxHTField0>
    <RIDocSummary xmlns="f15eea43-7fa7-45cf-8dc0-d5244e2cd467">Inkomsten en uitgaven</RIDocSummary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Etablissements et services de soins</TermName>
          <TermId xmlns="http://schemas.microsoft.com/office/infopath/2007/PartnerControls">0da91f66-aff5-4716-a8aa-e753c394a07a</TermId>
        </TermInfo>
        <TermInfo xmlns="http://schemas.microsoft.com/office/infopath/2007/PartnerControls">
          <TermName xmlns="http://schemas.microsoft.com/office/infopath/2007/PartnerControls">Professionnel de la santé</TermName>
          <TermId xmlns="http://schemas.microsoft.com/office/infopath/2007/PartnerControls">2ad223cb-5dec-4759-add4-b89b36632398</TermId>
        </TermInfo>
      </Terms>
    </RITargetGroupTaxHTField0>
    <TaxCatchAll xmlns="61fd8d87-ea47-44bb-afd6-b4d99b1d9c1f">
      <Value>25</Value>
      <Value>24</Value>
      <Value>12</Value>
      <Value>22</Value>
    </TaxCatchAll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PublishingExpirationDate xmlns="http://schemas.microsoft.com/sharepoint/v3" xsi:nil="true"/>
    <PublishingStartDate xmlns="http://schemas.microsoft.com/sharepoint/v3" xsi:nil="true"/>
    <gde733b7de1f426ba66c11d7c4a6ad8f xmlns="61fd8d87-ea47-44bb-afd6-b4d99b1d9c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D0075E-061D-464D-86B0-CE0F63E015FA}"/>
</file>

<file path=customXml/itemProps2.xml><?xml version="1.0" encoding="utf-8"?>
<ds:datastoreItem xmlns:ds="http://schemas.openxmlformats.org/officeDocument/2006/customXml" ds:itemID="{68A41205-3C74-49E3-8ADE-3839D7220531}"/>
</file>

<file path=customXml/itemProps3.xml><?xml version="1.0" encoding="utf-8"?>
<ds:datastoreItem xmlns:ds="http://schemas.openxmlformats.org/officeDocument/2006/customXml" ds:itemID="{88F75B90-B227-44B5-A326-D81ED64F1A3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Ontvangsten</vt:lpstr>
      <vt:lpstr>Uitgaven</vt:lpstr>
      <vt:lpstr>Ontvangsten!Print_Area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van de verzekering voor geneeskundige verzorging en uitkeringen 2014</dc:title>
  <dc:creator>Joris Merckx</dc:creator>
  <cp:lastModifiedBy>Ludwig Moens</cp:lastModifiedBy>
  <cp:lastPrinted>2014-11-26T14:37:09Z</cp:lastPrinted>
  <dcterms:created xsi:type="dcterms:W3CDTF">2007-11-15T20:27:17Z</dcterms:created>
  <dcterms:modified xsi:type="dcterms:W3CDTF">2015-08-07T11:35:53Z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TargetGroup">
    <vt:lpwstr>24;#Mutualités|a6cbed05-adf5-4226-bcb7-ef5cdc788bf2;#22;#Etablissements et services de soins|0da91f66-aff5-4716-a8aa-e753c394a07a;#25;#Professionnel de la santé|2ad223cb-5dec-4759-add4-b89b36632398</vt:lpwstr>
  </property>
  <property fmtid="{D5CDD505-2E9C-101B-9397-08002B2CF9AE}" pid="3" name="RITheme">
    <vt:lpwstr/>
  </property>
  <property fmtid="{D5CDD505-2E9C-101B-9397-08002B2CF9AE}" pid="4" name="RILanguage">
    <vt:lpwstr>12;#Néerlandais|1daba039-17e6-4993-bb2c-50e1d16ef364</vt:lpwstr>
  </property>
  <property fmtid="{D5CDD505-2E9C-101B-9397-08002B2CF9AE}" pid="5" name="ContentTypeId">
    <vt:lpwstr>0x01010068B932EBA4214624B1E6C758B674AA3900878AE0BF14248048B0F623A599AB54C9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