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630" windowWidth="18915" windowHeight="5760" tabRatio="645" activeTab="3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Ontvangsten!$A$1:$H$83</definedName>
  </definedNames>
  <calcPr calcId="145621"/>
</workbook>
</file>

<file path=xl/calcChain.xml><?xml version="1.0" encoding="utf-8"?>
<calcChain xmlns="http://schemas.openxmlformats.org/spreadsheetml/2006/main">
  <c r="F97" i="11" l="1"/>
  <c r="F96" i="11"/>
  <c r="H101" i="11" l="1"/>
  <c r="G101" i="11"/>
  <c r="F101" i="11"/>
  <c r="E101" i="11"/>
  <c r="D101" i="11"/>
  <c r="C101" i="11"/>
  <c r="B101" i="11"/>
  <c r="G101" i="3"/>
  <c r="G52" i="3" l="1"/>
  <c r="F21" i="3" l="1"/>
  <c r="E6" i="3"/>
  <c r="D6" i="3"/>
  <c r="C6" i="3"/>
  <c r="B6" i="3"/>
  <c r="F6" i="3"/>
  <c r="H94" i="11"/>
  <c r="G47" i="3"/>
  <c r="F61" i="1" l="1"/>
  <c r="E61" i="1"/>
  <c r="D61" i="1"/>
  <c r="C61" i="1"/>
  <c r="B61" i="1"/>
  <c r="H62" i="12"/>
  <c r="G62" i="12"/>
  <c r="F62" i="12"/>
  <c r="E62" i="12"/>
  <c r="D62" i="12"/>
  <c r="C62" i="12"/>
  <c r="B62" i="12"/>
  <c r="G62" i="1"/>
  <c r="H108" i="11" l="1"/>
  <c r="H107" i="11"/>
  <c r="H106" i="11"/>
  <c r="H105" i="11"/>
  <c r="F108" i="11"/>
  <c r="F107" i="11"/>
  <c r="F106" i="11"/>
  <c r="F105" i="11"/>
  <c r="E108" i="11"/>
  <c r="E107" i="11"/>
  <c r="E106" i="11"/>
  <c r="E105" i="11"/>
  <c r="D108" i="11"/>
  <c r="D107" i="11"/>
  <c r="D106" i="11"/>
  <c r="D105" i="11"/>
  <c r="C108" i="11"/>
  <c r="C107" i="11"/>
  <c r="C106" i="11"/>
  <c r="C105" i="11"/>
  <c r="B108" i="11"/>
  <c r="B107" i="11"/>
  <c r="B106" i="11"/>
  <c r="E104" i="11"/>
  <c r="B105" i="11"/>
  <c r="G108" i="3"/>
  <c r="G108" i="11" s="1"/>
  <c r="G107" i="3"/>
  <c r="G107" i="11" s="1"/>
  <c r="G106" i="3"/>
  <c r="G106" i="11" s="1"/>
  <c r="G105" i="3"/>
  <c r="G105" i="11" s="1"/>
  <c r="F104" i="3"/>
  <c r="F104" i="11" s="1"/>
  <c r="E104" i="3"/>
  <c r="D104" i="3"/>
  <c r="D104" i="11" s="1"/>
  <c r="C104" i="3"/>
  <c r="C104" i="11" s="1"/>
  <c r="B104" i="3"/>
  <c r="B104" i="11" s="1"/>
  <c r="H81" i="12"/>
  <c r="H80" i="12"/>
  <c r="H79" i="12"/>
  <c r="H78" i="12"/>
  <c r="F81" i="12"/>
  <c r="F80" i="12"/>
  <c r="F79" i="12"/>
  <c r="F78" i="12"/>
  <c r="E81" i="12"/>
  <c r="E80" i="12"/>
  <c r="E79" i="12"/>
  <c r="E78" i="12"/>
  <c r="D81" i="12"/>
  <c r="D80" i="12"/>
  <c r="D79" i="12"/>
  <c r="D78" i="12"/>
  <c r="C81" i="12"/>
  <c r="C80" i="12"/>
  <c r="C79" i="12"/>
  <c r="C78" i="12"/>
  <c r="B81" i="12"/>
  <c r="B80" i="12"/>
  <c r="B79" i="12"/>
  <c r="B78" i="12"/>
  <c r="F77" i="12"/>
  <c r="E77" i="12"/>
  <c r="D77" i="12"/>
  <c r="C77" i="12"/>
  <c r="G81" i="1"/>
  <c r="G81" i="12" s="1"/>
  <c r="G80" i="1"/>
  <c r="G80" i="12" s="1"/>
  <c r="G78" i="1"/>
  <c r="G78" i="12" s="1"/>
  <c r="G79" i="1"/>
  <c r="G79" i="12" s="1"/>
  <c r="F77" i="1"/>
  <c r="E77" i="1"/>
  <c r="D77" i="1"/>
  <c r="C77" i="1"/>
  <c r="B77" i="1"/>
  <c r="B77" i="12" s="1"/>
  <c r="G104" i="3" l="1"/>
  <c r="G104" i="11" s="1"/>
  <c r="G77" i="1"/>
  <c r="G77" i="12" s="1"/>
  <c r="H102" i="11"/>
  <c r="F102" i="11"/>
  <c r="E102" i="11"/>
  <c r="D102" i="11"/>
  <c r="C102" i="11"/>
  <c r="B102" i="11"/>
  <c r="G102" i="3"/>
  <c r="G102" i="11" s="1"/>
  <c r="F81" i="3"/>
  <c r="E81" i="3"/>
  <c r="B81" i="3"/>
  <c r="C81" i="3"/>
  <c r="D81" i="3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B111" i="11" l="1"/>
  <c r="F100" i="11"/>
  <c r="F99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71" i="11"/>
  <c r="F65" i="11"/>
  <c r="F64" i="11"/>
  <c r="F63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5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0" i="3"/>
  <c r="G99" i="3"/>
  <c r="G95" i="3"/>
  <c r="G94" i="3"/>
  <c r="G93" i="3"/>
  <c r="G92" i="3"/>
  <c r="G91" i="3"/>
  <c r="G90" i="3"/>
  <c r="G89" i="3"/>
  <c r="G88" i="3"/>
  <c r="G86" i="3"/>
  <c r="G84" i="3"/>
  <c r="G82" i="3"/>
  <c r="G71" i="3"/>
  <c r="F70" i="3"/>
  <c r="F70" i="11" s="1"/>
  <c r="G65" i="3"/>
  <c r="G64" i="3"/>
  <c r="G63" i="3"/>
  <c r="F62" i="3"/>
  <c r="F62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1" i="11" l="1"/>
  <c r="F37" i="3"/>
  <c r="F37" i="11" s="1"/>
  <c r="F24" i="3"/>
  <c r="F24" i="11" s="1"/>
  <c r="F83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3" i="12"/>
  <c r="F51" i="12"/>
  <c r="F50" i="12"/>
  <c r="F49" i="12"/>
  <c r="F48" i="12"/>
  <c r="F47" i="12"/>
  <c r="F46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6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6" i="12"/>
  <c r="F53" i="1"/>
  <c r="F46" i="1"/>
  <c r="F33" i="1"/>
  <c r="F33" i="12" s="1"/>
  <c r="F26" i="1"/>
  <c r="F19" i="1"/>
  <c r="F6" i="1"/>
  <c r="F82" i="1" l="1"/>
  <c r="F82" i="12" s="1"/>
  <c r="F6" i="11"/>
  <c r="F109" i="3"/>
  <c r="F109" i="11" s="1"/>
  <c r="F61" i="12"/>
  <c r="G6" i="3"/>
  <c r="H60" i="11" l="1"/>
  <c r="G60" i="11"/>
  <c r="E60" i="11"/>
  <c r="D60" i="11"/>
  <c r="C60" i="11"/>
  <c r="B60" i="11"/>
  <c r="E37" i="3"/>
  <c r="D37" i="3"/>
  <c r="C37" i="3"/>
  <c r="B37" i="3"/>
  <c r="G37" i="3" l="1"/>
  <c r="E65" i="11"/>
  <c r="E64" i="11"/>
  <c r="D65" i="11"/>
  <c r="D64" i="11"/>
  <c r="C65" i="11"/>
  <c r="C64" i="11"/>
  <c r="B64" i="11"/>
  <c r="G64" i="11"/>
  <c r="H74" i="12"/>
  <c r="E74" i="12"/>
  <c r="D74" i="12"/>
  <c r="C74" i="12"/>
  <c r="B74" i="12"/>
  <c r="G74" i="1"/>
  <c r="G74" i="12" l="1"/>
  <c r="G61" i="1"/>
  <c r="E73" i="12" l="1"/>
  <c r="D73" i="12"/>
  <c r="C73" i="12"/>
  <c r="H73" i="12"/>
  <c r="H72" i="12"/>
  <c r="E72" i="12"/>
  <c r="D72" i="12"/>
  <c r="C72" i="12"/>
  <c r="G73" i="12"/>
  <c r="G72" i="1"/>
  <c r="G72" i="12" s="1"/>
  <c r="H58" i="11"/>
  <c r="E58" i="11"/>
  <c r="D58" i="11"/>
  <c r="C58" i="11"/>
  <c r="B58" i="11"/>
  <c r="C37" i="11"/>
  <c r="G58" i="11"/>
  <c r="B87" i="11"/>
  <c r="C87" i="11"/>
  <c r="D87" i="11"/>
  <c r="E87" i="11"/>
  <c r="H87" i="11"/>
  <c r="B72" i="12"/>
  <c r="B73" i="12"/>
  <c r="H57" i="11"/>
  <c r="H56" i="11"/>
  <c r="H95" i="11"/>
  <c r="E83" i="11"/>
  <c r="D83" i="11"/>
  <c r="C83" i="11"/>
  <c r="H83" i="11"/>
  <c r="G83" i="3"/>
  <c r="G83" i="11" s="1"/>
  <c r="B83" i="11"/>
  <c r="H99" i="11"/>
  <c r="H70" i="12"/>
  <c r="H71" i="12"/>
  <c r="H98" i="11"/>
  <c r="G98" i="3"/>
  <c r="G98" i="11" s="1"/>
  <c r="E98" i="11"/>
  <c r="D98" i="11"/>
  <c r="C98" i="11"/>
  <c r="B98" i="11"/>
  <c r="B71" i="12"/>
  <c r="H52" i="11"/>
  <c r="G52" i="11"/>
  <c r="E52" i="11"/>
  <c r="D52" i="11"/>
  <c r="C52" i="11"/>
  <c r="B52" i="11"/>
  <c r="E84" i="11"/>
  <c r="D84" i="11"/>
  <c r="C84" i="11"/>
  <c r="G84" i="11"/>
  <c r="H97" i="11"/>
  <c r="H84" i="11"/>
  <c r="G99" i="11"/>
  <c r="G97" i="3"/>
  <c r="G97" i="11" s="1"/>
  <c r="E99" i="11"/>
  <c r="D99" i="11"/>
  <c r="C99" i="11"/>
  <c r="E97" i="11"/>
  <c r="D97" i="11"/>
  <c r="C97" i="11"/>
  <c r="B99" i="11"/>
  <c r="B97" i="11"/>
  <c r="H100" i="11"/>
  <c r="B84" i="11"/>
  <c r="H53" i="11"/>
  <c r="H51" i="11"/>
  <c r="H50" i="11"/>
  <c r="H96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/>
  <c r="G11" i="1"/>
  <c r="G11" i="12" s="1"/>
  <c r="C12" i="12"/>
  <c r="E12" i="12"/>
  <c r="D12" i="12"/>
  <c r="E11" i="12"/>
  <c r="D11" i="12"/>
  <c r="C11" i="12"/>
  <c r="B12" i="12"/>
  <c r="B11" i="12"/>
  <c r="B62" i="3"/>
  <c r="B70" i="3"/>
  <c r="B70" i="11" s="1"/>
  <c r="B24" i="3"/>
  <c r="B24" i="11" s="1"/>
  <c r="C81" i="11"/>
  <c r="C70" i="3"/>
  <c r="C70" i="11" s="1"/>
  <c r="C6" i="11"/>
  <c r="C24" i="3"/>
  <c r="C109" i="3" s="1"/>
  <c r="C62" i="3"/>
  <c r="C62" i="11" s="1"/>
  <c r="D81" i="11"/>
  <c r="D70" i="3"/>
  <c r="D6" i="11"/>
  <c r="D24" i="3"/>
  <c r="D62" i="3"/>
  <c r="D62" i="11" s="1"/>
  <c r="E81" i="11"/>
  <c r="E70" i="3"/>
  <c r="E6" i="11"/>
  <c r="E62" i="3"/>
  <c r="E62" i="11" s="1"/>
  <c r="G87" i="3"/>
  <c r="G87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G53" i="11" s="1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3" i="11"/>
  <c r="C63" i="11"/>
  <c r="D63" i="11"/>
  <c r="E63" i="11"/>
  <c r="G63" i="11"/>
  <c r="H63" i="11"/>
  <c r="H64" i="11"/>
  <c r="B65" i="11"/>
  <c r="G65" i="11"/>
  <c r="H65" i="11"/>
  <c r="A66" i="11"/>
  <c r="B66" i="11"/>
  <c r="C66" i="11"/>
  <c r="D66" i="11"/>
  <c r="E66" i="11"/>
  <c r="G66" i="3"/>
  <c r="G66" i="11" s="1"/>
  <c r="H66" i="11"/>
  <c r="A67" i="11"/>
  <c r="B67" i="11"/>
  <c r="C67" i="11"/>
  <c r="D67" i="11"/>
  <c r="E67" i="11"/>
  <c r="G67" i="3"/>
  <c r="G67" i="11" s="1"/>
  <c r="H67" i="11"/>
  <c r="B68" i="11"/>
  <c r="C68" i="11"/>
  <c r="D68" i="11"/>
  <c r="E68" i="11"/>
  <c r="G68" i="11"/>
  <c r="H68" i="11"/>
  <c r="D70" i="11"/>
  <c r="B71" i="11"/>
  <c r="C71" i="11"/>
  <c r="D71" i="11"/>
  <c r="E71" i="11"/>
  <c r="G71" i="11"/>
  <c r="H71" i="11"/>
  <c r="A72" i="11"/>
  <c r="B72" i="11"/>
  <c r="C72" i="11"/>
  <c r="D72" i="11"/>
  <c r="E72" i="11"/>
  <c r="G72" i="3"/>
  <c r="G72" i="11" s="1"/>
  <c r="H72" i="11"/>
  <c r="A73" i="11"/>
  <c r="B73" i="11"/>
  <c r="C73" i="11"/>
  <c r="D73" i="11"/>
  <c r="E73" i="11"/>
  <c r="G73" i="3"/>
  <c r="G73" i="11" s="1"/>
  <c r="H73" i="11"/>
  <c r="A74" i="11"/>
  <c r="B74" i="11"/>
  <c r="C74" i="11"/>
  <c r="D74" i="11"/>
  <c r="E74" i="11"/>
  <c r="G74" i="3"/>
  <c r="G74" i="11" s="1"/>
  <c r="H74" i="11"/>
  <c r="B75" i="11"/>
  <c r="C75" i="11"/>
  <c r="D75" i="11"/>
  <c r="E75" i="11"/>
  <c r="G75" i="11"/>
  <c r="H75" i="11"/>
  <c r="B76" i="11"/>
  <c r="C76" i="11"/>
  <c r="D76" i="11"/>
  <c r="E76" i="11"/>
  <c r="G76" i="11"/>
  <c r="H76" i="11"/>
  <c r="B77" i="11"/>
  <c r="C77" i="11"/>
  <c r="D77" i="11"/>
  <c r="E77" i="11"/>
  <c r="G77" i="11"/>
  <c r="H77" i="11"/>
  <c r="B78" i="11"/>
  <c r="C78" i="11"/>
  <c r="D78" i="11"/>
  <c r="E78" i="11"/>
  <c r="G78" i="11"/>
  <c r="H78" i="11"/>
  <c r="B79" i="11"/>
  <c r="C79" i="11"/>
  <c r="D79" i="11"/>
  <c r="E79" i="11"/>
  <c r="G79" i="11"/>
  <c r="B82" i="11"/>
  <c r="C82" i="11"/>
  <c r="D82" i="11"/>
  <c r="E82" i="11"/>
  <c r="G82" i="11"/>
  <c r="H82" i="11"/>
  <c r="B85" i="11"/>
  <c r="C85" i="11"/>
  <c r="D85" i="11"/>
  <c r="E85" i="11"/>
  <c r="G85" i="3"/>
  <c r="G85" i="11" s="1"/>
  <c r="H85" i="11"/>
  <c r="B86" i="11"/>
  <c r="C86" i="11"/>
  <c r="D86" i="11"/>
  <c r="E86" i="11"/>
  <c r="G86" i="11"/>
  <c r="H86" i="11"/>
  <c r="B88" i="11"/>
  <c r="C88" i="11"/>
  <c r="D88" i="11"/>
  <c r="E88" i="11"/>
  <c r="G88" i="11"/>
  <c r="H88" i="11"/>
  <c r="B89" i="11"/>
  <c r="C89" i="11"/>
  <c r="D89" i="11"/>
  <c r="E89" i="11"/>
  <c r="G89" i="11"/>
  <c r="H89" i="11"/>
  <c r="B90" i="11"/>
  <c r="C90" i="11"/>
  <c r="D90" i="11"/>
  <c r="E90" i="11"/>
  <c r="G90" i="11"/>
  <c r="H90" i="11"/>
  <c r="B91" i="11"/>
  <c r="C91" i="11"/>
  <c r="D91" i="11"/>
  <c r="E91" i="11"/>
  <c r="G91" i="11"/>
  <c r="H91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B95" i="11"/>
  <c r="C95" i="11"/>
  <c r="D95" i="11"/>
  <c r="E95" i="11"/>
  <c r="G95" i="11"/>
  <c r="B96" i="11"/>
  <c r="C96" i="11"/>
  <c r="D96" i="11"/>
  <c r="E96" i="11"/>
  <c r="G96" i="3"/>
  <c r="G96" i="11" s="1"/>
  <c r="B100" i="11"/>
  <c r="C100" i="11"/>
  <c r="D100" i="11"/>
  <c r="E100" i="11"/>
  <c r="G100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E6" i="1"/>
  <c r="E6" i="12" s="1"/>
  <c r="E33" i="1"/>
  <c r="E33" i="12" s="1"/>
  <c r="E46" i="1"/>
  <c r="G46" i="1" s="1"/>
  <c r="C19" i="1"/>
  <c r="D19" i="1"/>
  <c r="E19" i="1"/>
  <c r="D26" i="1"/>
  <c r="E26" i="1"/>
  <c r="E53" i="1"/>
  <c r="E53" i="12" s="1"/>
  <c r="H75" i="12"/>
  <c r="G75" i="12"/>
  <c r="E75" i="12"/>
  <c r="D75" i="12"/>
  <c r="C75" i="12"/>
  <c r="B75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D46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E19" i="12"/>
  <c r="D19" i="12"/>
  <c r="C19" i="12"/>
  <c r="H17" i="12"/>
  <c r="G17" i="12"/>
  <c r="E17" i="12"/>
  <c r="D17" i="12"/>
  <c r="C17" i="12"/>
  <c r="B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E109" i="3" l="1"/>
  <c r="D24" i="11"/>
  <c r="D109" i="3"/>
  <c r="B109" i="3"/>
  <c r="B82" i="1"/>
  <c r="E61" i="12"/>
  <c r="E82" i="1"/>
  <c r="C61" i="12"/>
  <c r="C82" i="1"/>
  <c r="D61" i="12"/>
  <c r="D82" i="1"/>
  <c r="E46" i="12"/>
  <c r="G70" i="3"/>
  <c r="G70" i="11" s="1"/>
  <c r="E70" i="11"/>
  <c r="G6" i="1"/>
  <c r="G6" i="12" s="1"/>
  <c r="G62" i="3"/>
  <c r="B62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1" i="11"/>
  <c r="G81" i="3"/>
  <c r="G81" i="11" s="1"/>
  <c r="G37" i="11"/>
  <c r="G46" i="12"/>
  <c r="E24" i="11"/>
  <c r="G6" i="11"/>
  <c r="G62" i="11" l="1"/>
  <c r="G109" i="3"/>
  <c r="G109" i="11" s="1"/>
  <c r="G61" i="12"/>
  <c r="G82" i="1"/>
  <c r="G82" i="12" s="1"/>
  <c r="D109" i="11"/>
  <c r="D112" i="3"/>
  <c r="D113" i="3" s="1"/>
  <c r="D113" i="11" s="1"/>
  <c r="C109" i="11"/>
  <c r="C112" i="3"/>
  <c r="C112" i="11" s="1"/>
  <c r="E109" i="11"/>
  <c r="E112" i="3"/>
  <c r="E113" i="3" s="1"/>
  <c r="B109" i="11"/>
  <c r="B112" i="3"/>
  <c r="C82" i="12"/>
  <c r="E82" i="12"/>
  <c r="D82" i="12"/>
  <c r="B82" i="12"/>
  <c r="E112" i="11" l="1"/>
  <c r="G112" i="3"/>
  <c r="G112" i="11" s="1"/>
  <c r="B112" i="11"/>
  <c r="C113" i="3"/>
  <c r="B113" i="3"/>
  <c r="B113" i="11" s="1"/>
  <c r="E113" i="11"/>
  <c r="D112" i="11"/>
  <c r="G113" i="3" l="1"/>
  <c r="G113" i="11" s="1"/>
  <c r="C113" i="11"/>
</calcChain>
</file>

<file path=xl/sharedStrings.xml><?xml version="1.0" encoding="utf-8"?>
<sst xmlns="http://schemas.openxmlformats.org/spreadsheetml/2006/main" count="885" uniqueCount="310">
  <si>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</si>
  <si>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</si>
  <si>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</si>
  <si>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</si>
  <si>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</si>
  <si>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</si>
  <si>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</si>
  <si>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</si>
  <si>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</si>
  <si>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</si>
  <si>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</si>
  <si>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</si>
  <si>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</si>
  <si>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</si>
  <si>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</si>
  <si>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</si>
  <si>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</si>
  <si>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</si>
  <si>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</si>
  <si>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</si>
  <si>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</si>
  <si>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</si>
  <si>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</si>
  <si>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</si>
  <si>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</si>
  <si>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</si>
  <si>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</si>
  <si>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</si>
  <si>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</si>
  <si>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</si>
  <si>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</si>
  <si>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</si>
  <si>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</si>
  <si>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</si>
  <si>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</si>
  <si>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</si>
  <si>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</si>
  <si>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</si>
  <si>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</si>
  <si>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</si>
  <si>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</si>
  <si>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</si>
  <si>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</si>
  <si>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</si>
  <si>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</si>
  <si>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</si>
  <si>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</si>
  <si>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</si>
  <si>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</si>
  <si>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</si>
  <si>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</si>
  <si>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</si>
  <si>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</si>
  <si>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</si>
  <si>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</si>
  <si>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</si>
  <si>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</si>
  <si>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</si>
  <si>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</si>
  <si>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</si>
  <si>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</si>
  <si>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</si>
  <si>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</si>
  <si>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</si>
  <si>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</si>
  <si>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</si>
  <si>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</si>
  <si>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</si>
  <si>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</si>
  <si>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</si>
  <si>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</si>
  <si>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</si>
  <si>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</si>
  <si>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</si>
  <si>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</si>
  <si>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</si>
  <si>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</si>
  <si>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</si>
  <si>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</si>
  <si>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</si>
  <si>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</si>
  <si>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</si>
  <si>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</si>
  <si>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</si>
  <si>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</si>
  <si>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</si>
  <si>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</si>
  <si>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</si>
  <si>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</si>
  <si>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</si>
  <si>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</si>
  <si>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</si>
  <si>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</si>
  <si>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</si>
  <si>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</si>
  <si>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</si>
  <si>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</si>
  <si>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</si>
  <si>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</si>
  <si>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</si>
  <si>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</si>
  <si>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</si>
  <si>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</si>
  <si>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</si>
  <si>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</si>
  <si>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</si>
  <si>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</si>
  <si>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</si>
  <si>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</si>
  <si>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</si>
  <si>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</si>
  <si>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</si>
  <si>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</si>
  <si>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</si>
  <si>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</si>
  <si>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</si>
  <si>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</si>
  <si>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</si>
  <si>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</si>
  <si>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</si>
  <si>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</si>
  <si>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</si>
  <si>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</si>
  <si>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</si>
  <si>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</si>
  <si>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</si>
  <si>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</si>
  <si>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</si>
  <si>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</si>
  <si>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</si>
  <si>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</si>
  <si>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</si>
  <si>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</si>
  <si>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</si>
  <si>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</si>
  <si>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</si>
  <si>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</si>
  <si>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</si>
  <si>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</si>
  <si>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</si>
  <si>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</si>
  <si>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</si>
  <si>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</si>
  <si>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</si>
  <si>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</si>
  <si>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</si>
  <si>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</si>
  <si>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</si>
  <si>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</si>
  <si>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</si>
  <si>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</si>
  <si>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</si>
  <si>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</si>
  <si>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</si>
  <si>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</si>
  <si>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</si>
  <si>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</si>
  <si>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</si>
  <si>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</si>
  <si>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</si>
  <si>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</si>
  <si>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</si>
  <si>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</si>
  <si>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</si>
  <si>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</si>
  <si>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</si>
  <si>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</si>
  <si>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</si>
  <si>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</si>
  <si>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</si>
  <si>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</si>
  <si>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</si>
  <si>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</si>
  <si>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</si>
  <si>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</si>
  <si>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</si>
  <si>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</si>
  <si>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</si>
  <si>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</si>
  <si>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</si>
  <si>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</si>
  <si>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</si>
  <si>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</si>
  <si>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</si>
  <si>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</si>
  <si>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</si>
  <si>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</si>
  <si>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</si>
  <si>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</si>
  <si>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</si>
  <si>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</si>
  <si>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</si>
  <si>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</si>
  <si>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</si>
  <si>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</si>
  <si>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</si>
  <si>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</si>
  <si>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</si>
  <si>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</si>
  <si>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</si>
  <si>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</si>
  <si>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</si>
  <si>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</si>
  <si>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</si>
  <si>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</si>
  <si>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</si>
  <si>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</si>
  <si>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</si>
  <si>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</si>
  <si>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</si>
  <si>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</si>
  <si>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</si>
  <si>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</si>
  <si>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</si>
  <si>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</si>
  <si>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</si>
  <si>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</si>
  <si>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</si>
  <si>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</si>
  <si>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</si>
  <si>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</si>
  <si>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</si>
  <si>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</si>
  <si>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</si>
  <si>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</si>
  <si>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</si>
  <si>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</si>
  <si>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</si>
  <si>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</si>
  <si>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</si>
  <si>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</si>
  <si>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</si>
  <si>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</si>
  <si>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</si>
  <si>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</si>
  <si>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</si>
  <si>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</si>
  <si>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</si>
  <si>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</si>
  <si>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</si>
  <si>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</si>
  <si>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</si>
  <si>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</si>
  <si>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</si>
  <si>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</si>
  <si>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</si>
  <si>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</si>
  <si>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</si>
  <si>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</si>
  <si>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</si>
  <si>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</si>
  <si>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</si>
  <si>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</si>
  <si>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</si>
  <si>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</si>
  <si>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</si>
  <si>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</si>
  <si>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</si>
  <si>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</si>
  <si>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</si>
  <si>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</si>
  <si>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</si>
  <si>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</si>
  <si>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</si>
  <si>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</si>
  <si>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>Dépassement budget spécialités pharmaceutiques</t>
  </si>
  <si>
    <t>Overschrijding begroting farmaceut. specialiteiten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</si>
  <si>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</si>
  <si>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</si>
  <si>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</si>
  <si>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</si>
  <si>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</si>
  <si>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Project Disability Management</t>
  </si>
  <si>
    <t>Projet Disability Management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</si>
  <si>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</si>
  <si>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</si>
  <si>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</si>
  <si>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</si>
  <si>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</si>
  <si>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</si>
  <si>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</si>
  <si>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</si>
  <si>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</si>
  <si>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</si>
  <si>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</si>
  <si>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</si>
  <si>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</si>
  <si>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</si>
  <si>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</si>
  <si>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</si>
  <si>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</si>
  <si>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</si>
  <si>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</si>
  <si>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Onderbenuttiging doel 2016</t>
  </si>
  <si>
    <t>Sous-utilisation objectif 2016</t>
  </si>
  <si>
    <t>Sluiting bedden</t>
  </si>
  <si>
    <t>Suppression lits</t>
  </si>
  <si>
    <t>Dotation AFMPS</t>
  </si>
  <si>
    <t>DIBISS - Zeevarenden - Gepensioneerden</t>
  </si>
  <si>
    <t>ORPSS - Marins - Pensionnés</t>
  </si>
  <si>
    <t>Incentive infoflux</t>
  </si>
  <si>
    <t>Onderbenuttiging 2016</t>
  </si>
  <si>
    <t>Sous-utilisation 2016</t>
  </si>
  <si>
    <t>Raamakkoord VDAB</t>
  </si>
  <si>
    <t>Accord cadre VDAB</t>
  </si>
  <si>
    <t>Rééducation</t>
  </si>
  <si>
    <t>BEGROTING VAN DE Z.I.V. - DIENSTJAAR 2016 - HERZIENING 2</t>
  </si>
  <si>
    <t>BUDGET DE L'A.M.I. - EXERCICE 2016 - REVISION 2</t>
  </si>
  <si>
    <t>Mobile Health FAGG</t>
  </si>
  <si>
    <t>Mobile Health AFMPS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</si>
</sst>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16" zoomScaleNormal="100" workbookViewId="0">
      <selection sqref="A1:H1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6" width="11.7109375" style="1" customWidth="1"/>
    <col min="7" max="7" width="10.7109375" style="1" customWidth="1"/>
    <col min="8" max="8" width="11.7109375" style="1" customWidth="1"/>
    <col min="9" max="16384" width="8.85546875" style="1"/>
  </cols>
  <sheetData>
    <row r="1" spans="1:9" ht="15.75" x14ac:dyDescent="0.25">
      <c r="A1" s="93" t="s">
        <v>306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27</v>
      </c>
      <c r="B6" s="13">
        <f>SUM(B7:B17)</f>
        <v>21930387</v>
      </c>
      <c r="C6" s="13">
        <f>SUM(C7:C17)</f>
        <v>7625834</v>
      </c>
      <c r="D6" s="13">
        <f>SUM(D7:D17)</f>
        <v>432192</v>
      </c>
      <c r="E6" s="13">
        <f>SUM(E7:E17)</f>
        <v>1782</v>
      </c>
      <c r="F6" s="13">
        <f>SUM(F7:F17)</f>
        <v>0</v>
      </c>
      <c r="G6" s="13">
        <f>SUM(B6:F6)</f>
        <v>29990195</v>
      </c>
      <c r="H6" s="17"/>
    </row>
    <row r="7" spans="1:9" x14ac:dyDescent="0.2">
      <c r="A7" s="14" t="s">
        <v>197</v>
      </c>
      <c r="B7" s="14">
        <v>19830772</v>
      </c>
      <c r="C7" s="33">
        <v>7625834</v>
      </c>
      <c r="D7" s="17" t="s">
        <v>21</v>
      </c>
      <c r="E7" s="33">
        <v>1782</v>
      </c>
      <c r="F7" s="17" t="s">
        <v>21</v>
      </c>
      <c r="G7" s="14">
        <f>SUM(B7:F7)</f>
        <v>27458388</v>
      </c>
      <c r="H7" s="56">
        <v>9451</v>
      </c>
    </row>
    <row r="8" spans="1:9" x14ac:dyDescent="0.2">
      <c r="A8" s="14" t="s">
        <v>198</v>
      </c>
      <c r="B8" s="14">
        <v>1960970</v>
      </c>
      <c r="C8" s="17" t="s">
        <v>21</v>
      </c>
      <c r="D8" s="33">
        <v>432192</v>
      </c>
      <c r="E8" s="17" t="s">
        <v>21</v>
      </c>
      <c r="F8" s="17" t="s">
        <v>21</v>
      </c>
      <c r="G8" s="14">
        <f>SUM(B8:F8)</f>
        <v>2393162</v>
      </c>
      <c r="H8" s="56">
        <v>9451</v>
      </c>
    </row>
    <row r="9" spans="1:9" x14ac:dyDescent="0.2">
      <c r="A9" s="14" t="s">
        <v>28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0</v>
      </c>
      <c r="H9" s="56">
        <v>9451</v>
      </c>
    </row>
    <row r="10" spans="1:9" x14ac:dyDescent="0.2">
      <c r="A10" s="14" t="s">
        <v>29</v>
      </c>
      <c r="B10" s="14">
        <v>0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0</v>
      </c>
      <c r="H10" s="56">
        <v>9451</v>
      </c>
    </row>
    <row r="11" spans="1:9" hidden="1" x14ac:dyDescent="0.2">
      <c r="A11" s="14" t="s">
        <v>192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191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199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200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102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30</v>
      </c>
      <c r="B16" s="14">
        <v>138645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138645</v>
      </c>
      <c r="H16" s="56">
        <v>9459</v>
      </c>
    </row>
    <row r="17" spans="1:8" hidden="1" x14ac:dyDescent="0.2">
      <c r="A17" s="14" t="s">
        <v>37</v>
      </c>
      <c r="B17" s="17" t="s">
        <v>24</v>
      </c>
      <c r="C17" s="17" t="s">
        <v>21</v>
      </c>
      <c r="D17" s="17" t="s">
        <v>21</v>
      </c>
      <c r="E17" s="17" t="s">
        <v>21</v>
      </c>
      <c r="F17" s="17"/>
      <c r="G17" s="17" t="s">
        <v>24</v>
      </c>
      <c r="H17" s="56" t="s">
        <v>23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x14ac:dyDescent="0.2">
      <c r="A19" s="13" t="s">
        <v>31</v>
      </c>
      <c r="B19" s="13">
        <f>SUM(B20:B24)</f>
        <v>2746155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2746155</v>
      </c>
      <c r="H19" s="56"/>
    </row>
    <row r="20" spans="1:8" x14ac:dyDescent="0.2">
      <c r="A20" s="14" t="s">
        <v>35</v>
      </c>
      <c r="B20" s="14">
        <v>1824785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1824785</v>
      </c>
      <c r="H20" s="56">
        <v>9473</v>
      </c>
    </row>
    <row r="21" spans="1:8" x14ac:dyDescent="0.2">
      <c r="A21" s="14" t="s">
        <v>32</v>
      </c>
      <c r="B21" s="14">
        <v>921370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921370</v>
      </c>
      <c r="H21" s="56">
        <v>9473</v>
      </c>
    </row>
    <row r="22" spans="1:8" hidden="1" x14ac:dyDescent="0.2">
      <c r="A22" s="14" t="s">
        <v>102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102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102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33</v>
      </c>
      <c r="B26" s="13">
        <f>SUM(B27:B31)</f>
        <v>1165634</v>
      </c>
      <c r="C26" s="13">
        <f>SUM(C27:C31)</f>
        <v>500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1166134</v>
      </c>
      <c r="H26" s="56"/>
    </row>
    <row r="27" spans="1:8" x14ac:dyDescent="0.2">
      <c r="A27" s="14" t="s">
        <v>34</v>
      </c>
      <c r="B27" s="14">
        <v>8445</v>
      </c>
      <c r="C27" s="33">
        <v>500</v>
      </c>
      <c r="D27" s="17" t="s">
        <v>21</v>
      </c>
      <c r="E27" s="17" t="s">
        <v>21</v>
      </c>
      <c r="F27" s="17" t="s">
        <v>21</v>
      </c>
      <c r="G27" s="14">
        <f>SUM(B27:F27)</f>
        <v>8945</v>
      </c>
      <c r="H27" s="56">
        <v>9461</v>
      </c>
    </row>
    <row r="28" spans="1:8" x14ac:dyDescent="0.2">
      <c r="A28" s="14" t="s">
        <v>36</v>
      </c>
      <c r="B28" s="14">
        <v>1157189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1157189</v>
      </c>
      <c r="H28" s="56">
        <v>9451</v>
      </c>
    </row>
    <row r="29" spans="1:8" hidden="1" x14ac:dyDescent="0.2">
      <c r="A29" s="14" t="s">
        <v>102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102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102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38</v>
      </c>
      <c r="B33" s="13">
        <f>SUM(B34:B44)</f>
        <v>1175659</v>
      </c>
      <c r="C33" s="13">
        <f>SUM(C34:C44)</f>
        <v>137023</v>
      </c>
      <c r="D33" s="13">
        <f>SUM(D34:D44)</f>
        <v>19971</v>
      </c>
      <c r="E33" s="38">
        <f>SUM(E34:E44)</f>
        <v>0</v>
      </c>
      <c r="F33" s="38">
        <f>SUM(F34:F44)</f>
        <v>0</v>
      </c>
      <c r="G33" s="13">
        <f t="shared" ref="G33:G39" si="1">SUM(B33:F33)</f>
        <v>1332653</v>
      </c>
      <c r="H33" s="57"/>
    </row>
    <row r="34" spans="1:8" x14ac:dyDescent="0.2">
      <c r="A34" s="14" t="s">
        <v>39</v>
      </c>
      <c r="B34" s="14">
        <v>551632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551632</v>
      </c>
      <c r="H34" s="56">
        <v>9351</v>
      </c>
    </row>
    <row r="35" spans="1:8" x14ac:dyDescent="0.2">
      <c r="A35" s="14" t="s">
        <v>40</v>
      </c>
      <c r="B35" s="14">
        <v>189771</v>
      </c>
      <c r="C35" s="33">
        <v>137023</v>
      </c>
      <c r="D35" s="33">
        <v>19971</v>
      </c>
      <c r="E35" s="17" t="s">
        <v>21</v>
      </c>
      <c r="F35" s="17" t="s">
        <v>21</v>
      </c>
      <c r="G35" s="14">
        <f t="shared" si="1"/>
        <v>346765</v>
      </c>
      <c r="H35" s="56">
        <v>9351</v>
      </c>
    </row>
    <row r="36" spans="1:8" x14ac:dyDescent="0.2">
      <c r="A36" s="14" t="s">
        <v>41</v>
      </c>
      <c r="B36" s="14">
        <v>143068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143068</v>
      </c>
      <c r="H36" s="56">
        <v>9351</v>
      </c>
    </row>
    <row r="37" spans="1:8" x14ac:dyDescent="0.2">
      <c r="A37" s="14" t="s">
        <v>42</v>
      </c>
      <c r="B37" s="14">
        <v>4709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4709</v>
      </c>
      <c r="H37" s="56">
        <v>9059</v>
      </c>
    </row>
    <row r="38" spans="1:8" x14ac:dyDescent="0.2">
      <c r="A38" s="14" t="s">
        <v>43</v>
      </c>
      <c r="B38" s="14">
        <v>270839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270839</v>
      </c>
      <c r="H38" s="56">
        <v>9351</v>
      </c>
    </row>
    <row r="39" spans="1:8" x14ac:dyDescent="0.2">
      <c r="A39" s="14" t="s">
        <v>244</v>
      </c>
      <c r="B39" s="14">
        <v>4832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4832</v>
      </c>
      <c r="H39" s="56">
        <v>9351</v>
      </c>
    </row>
    <row r="40" spans="1:8" x14ac:dyDescent="0.2">
      <c r="A40" s="14" t="s">
        <v>266</v>
      </c>
      <c r="B40" s="14">
        <v>10808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10808</v>
      </c>
      <c r="H40" s="56">
        <v>9351</v>
      </c>
    </row>
    <row r="41" spans="1:8" hidden="1" x14ac:dyDescent="0.2">
      <c r="A41" s="14" t="s">
        <v>235</v>
      </c>
      <c r="B41" s="17" t="s">
        <v>24</v>
      </c>
      <c r="C41" s="17" t="s">
        <v>21</v>
      </c>
      <c r="D41" s="17" t="s">
        <v>21</v>
      </c>
      <c r="E41" s="17" t="s">
        <v>21</v>
      </c>
      <c r="F41" s="17"/>
      <c r="G41" s="17" t="s">
        <v>24</v>
      </c>
      <c r="H41" s="56" t="s">
        <v>21</v>
      </c>
    </row>
    <row r="42" spans="1:8" hidden="1" x14ac:dyDescent="0.2">
      <c r="A42" s="14" t="s">
        <v>263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233</v>
      </c>
      <c r="B43" s="17" t="s">
        <v>24</v>
      </c>
      <c r="C43" s="17" t="s">
        <v>21</v>
      </c>
      <c r="D43" s="17" t="s">
        <v>21</v>
      </c>
      <c r="E43" s="17" t="s">
        <v>21</v>
      </c>
      <c r="F43" s="17"/>
      <c r="G43" s="17" t="s">
        <v>24</v>
      </c>
      <c r="H43" s="56" t="s">
        <v>21</v>
      </c>
    </row>
    <row r="44" spans="1:8" hidden="1" x14ac:dyDescent="0.2">
      <c r="A44" s="14" t="s">
        <v>44</v>
      </c>
      <c r="B44" s="17" t="s">
        <v>24</v>
      </c>
      <c r="C44" s="17" t="s">
        <v>21</v>
      </c>
      <c r="D44" s="17" t="s">
        <v>21</v>
      </c>
      <c r="E44" s="17" t="s">
        <v>21</v>
      </c>
      <c r="F44" s="17"/>
      <c r="G44" s="17" t="s">
        <v>24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45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20</v>
      </c>
      <c r="F46" s="19">
        <f>SUM(F47:F51)</f>
        <v>0</v>
      </c>
      <c r="G46" s="13">
        <f>SUM(B46:F46)</f>
        <v>20</v>
      </c>
      <c r="H46" s="56"/>
    </row>
    <row r="47" spans="1:8" x14ac:dyDescent="0.2">
      <c r="A47" s="14" t="s">
        <v>46</v>
      </c>
      <c r="B47" s="17" t="s">
        <v>21</v>
      </c>
      <c r="C47" s="17" t="s">
        <v>21</v>
      </c>
      <c r="D47" s="17" t="s">
        <v>21</v>
      </c>
      <c r="E47" s="33">
        <v>20</v>
      </c>
      <c r="F47" s="17" t="s">
        <v>21</v>
      </c>
      <c r="G47" s="14">
        <f>SUM(B47:F51)</f>
        <v>20</v>
      </c>
      <c r="H47" s="56">
        <v>9453</v>
      </c>
    </row>
    <row r="48" spans="1:8" hidden="1" x14ac:dyDescent="0.2">
      <c r="A48" s="14" t="s">
        <v>102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102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102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47</v>
      </c>
      <c r="B51" s="17" t="s">
        <v>24</v>
      </c>
      <c r="C51" s="17" t="s">
        <v>21</v>
      </c>
      <c r="D51" s="17" t="s">
        <v>21</v>
      </c>
      <c r="E51" s="17" t="s">
        <v>21</v>
      </c>
      <c r="F51" s="17"/>
      <c r="G51" s="17" t="s">
        <v>24</v>
      </c>
      <c r="H51" s="56" t="s">
        <v>25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48</v>
      </c>
      <c r="B53" s="13">
        <f>SUM(B54:B59)</f>
        <v>3743</v>
      </c>
      <c r="C53" s="13">
        <f>SUM(C54:C59)</f>
        <v>20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3768</v>
      </c>
      <c r="H53" s="56"/>
    </row>
    <row r="54" spans="1:8" x14ac:dyDescent="0.2">
      <c r="A54" s="14" t="s">
        <v>49</v>
      </c>
      <c r="B54" s="14">
        <v>43</v>
      </c>
      <c r="C54" s="33">
        <v>20</v>
      </c>
      <c r="D54" s="33">
        <v>5</v>
      </c>
      <c r="E54" s="17" t="s">
        <v>21</v>
      </c>
      <c r="F54" s="17" t="s">
        <v>21</v>
      </c>
      <c r="G54" s="14">
        <f>SUM(B54:F54)</f>
        <v>68</v>
      </c>
      <c r="H54" s="56">
        <v>9461</v>
      </c>
    </row>
    <row r="55" spans="1:8" x14ac:dyDescent="0.2">
      <c r="A55" s="14" t="s">
        <v>50</v>
      </c>
      <c r="B55" s="14">
        <v>3700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3700</v>
      </c>
      <c r="H55" s="56">
        <v>9461</v>
      </c>
    </row>
    <row r="56" spans="1:8" x14ac:dyDescent="0.2">
      <c r="A56" s="14" t="s">
        <v>51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102</v>
      </c>
      <c r="B57" s="14"/>
      <c r="C57" s="17"/>
      <c r="D57" s="17"/>
      <c r="E57" s="17"/>
      <c r="F57" s="17"/>
      <c r="G57" s="14">
        <f t="shared" ref="G57:G74" si="2">SUM(B57:E57)</f>
        <v>0</v>
      </c>
      <c r="H57" s="56"/>
    </row>
    <row r="58" spans="1:8" hidden="1" x14ac:dyDescent="0.2">
      <c r="A58" s="14" t="s">
        <v>102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102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52</v>
      </c>
      <c r="B61" s="13">
        <f t="shared" ref="B61:G61" si="3">SUM(B62:B75)</f>
        <v>550647</v>
      </c>
      <c r="C61" s="13">
        <f t="shared" si="3"/>
        <v>10365</v>
      </c>
      <c r="D61" s="13">
        <f t="shared" si="3"/>
        <v>160</v>
      </c>
      <c r="E61" s="13">
        <f t="shared" si="3"/>
        <v>20</v>
      </c>
      <c r="F61" s="13">
        <f t="shared" si="3"/>
        <v>0</v>
      </c>
      <c r="G61" s="13">
        <f t="shared" si="3"/>
        <v>561192</v>
      </c>
      <c r="H61" s="56"/>
    </row>
    <row r="62" spans="1:8" x14ac:dyDescent="0.2">
      <c r="A62" s="14" t="s">
        <v>288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233</v>
      </c>
      <c r="B63" s="14">
        <v>1000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1000</v>
      </c>
      <c r="H63" s="56">
        <v>9873</v>
      </c>
    </row>
    <row r="64" spans="1:8" x14ac:dyDescent="0.2">
      <c r="A64" s="14" t="s">
        <v>53</v>
      </c>
      <c r="B64" s="14">
        <v>430735</v>
      </c>
      <c r="C64" s="33">
        <v>2300</v>
      </c>
      <c r="D64" s="33">
        <v>60</v>
      </c>
      <c r="E64" s="17" t="s">
        <v>21</v>
      </c>
      <c r="F64" s="17" t="s">
        <v>21</v>
      </c>
      <c r="G64" s="14">
        <f>SUM(B64:F64)</f>
        <v>433095</v>
      </c>
      <c r="H64" s="56">
        <v>9356</v>
      </c>
    </row>
    <row r="65" spans="1:8" hidden="1" x14ac:dyDescent="0.2">
      <c r="A65" s="14" t="s">
        <v>54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26</v>
      </c>
    </row>
    <row r="66" spans="1:8" x14ac:dyDescent="0.2">
      <c r="A66" s="14" t="s">
        <v>55</v>
      </c>
      <c r="B66" s="14">
        <v>3285</v>
      </c>
      <c r="C66" s="33">
        <v>2800</v>
      </c>
      <c r="D66" s="33">
        <v>100</v>
      </c>
      <c r="E66" s="17" t="s">
        <v>21</v>
      </c>
      <c r="F66" s="17" t="s">
        <v>21</v>
      </c>
      <c r="G66" s="14">
        <f t="shared" ref="G66:G71" si="4">SUM(B66:F66)</f>
        <v>6185</v>
      </c>
      <c r="H66" s="56">
        <v>9461</v>
      </c>
    </row>
    <row r="67" spans="1:8" x14ac:dyDescent="0.2">
      <c r="A67" s="14" t="s">
        <v>56</v>
      </c>
      <c r="B67" s="14">
        <v>9649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9649</v>
      </c>
      <c r="H67" s="56">
        <v>9361</v>
      </c>
    </row>
    <row r="68" spans="1:8" x14ac:dyDescent="0.2">
      <c r="A68" s="14" t="s">
        <v>57</v>
      </c>
      <c r="B68" s="14">
        <v>1504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1504</v>
      </c>
      <c r="H68" s="56">
        <v>9361</v>
      </c>
    </row>
    <row r="69" spans="1:8" x14ac:dyDescent="0.2">
      <c r="A69" s="14" t="s">
        <v>58</v>
      </c>
      <c r="B69" s="17" t="s">
        <v>21</v>
      </c>
      <c r="C69" s="17" t="s">
        <v>21</v>
      </c>
      <c r="D69" s="17" t="s">
        <v>21</v>
      </c>
      <c r="E69" s="53">
        <v>20</v>
      </c>
      <c r="F69" s="17" t="s">
        <v>21</v>
      </c>
      <c r="G69" s="14">
        <f t="shared" si="4"/>
        <v>20</v>
      </c>
      <c r="H69" s="56">
        <v>9361</v>
      </c>
    </row>
    <row r="70" spans="1:8" x14ac:dyDescent="0.2">
      <c r="A70" s="14" t="s">
        <v>203</v>
      </c>
      <c r="B70" s="16">
        <v>4000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4000</v>
      </c>
      <c r="H70" s="56">
        <v>9363</v>
      </c>
    </row>
    <row r="71" spans="1:8" x14ac:dyDescent="0.2">
      <c r="A71" s="14" t="s">
        <v>219</v>
      </c>
      <c r="B71" s="17" t="s">
        <v>21</v>
      </c>
      <c r="C71" s="16">
        <v>5265</v>
      </c>
      <c r="D71" s="17" t="s">
        <v>21</v>
      </c>
      <c r="E71" s="17" t="s">
        <v>21</v>
      </c>
      <c r="F71" s="17" t="s">
        <v>21</v>
      </c>
      <c r="G71" s="14">
        <f t="shared" si="4"/>
        <v>5265</v>
      </c>
      <c r="H71" s="58" t="s">
        <v>21</v>
      </c>
    </row>
    <row r="72" spans="1:8" hidden="1" x14ac:dyDescent="0.2">
      <c r="A72" s="14" t="s">
        <v>221</v>
      </c>
      <c r="B72" s="16">
        <v>0</v>
      </c>
      <c r="C72" s="17" t="s">
        <v>21</v>
      </c>
      <c r="D72" s="17" t="s">
        <v>21</v>
      </c>
      <c r="E72" s="17" t="s">
        <v>21</v>
      </c>
      <c r="F72" s="17"/>
      <c r="G72" s="14">
        <f t="shared" si="2"/>
        <v>0</v>
      </c>
      <c r="H72" s="58" t="s">
        <v>21</v>
      </c>
    </row>
    <row r="73" spans="1:8" x14ac:dyDescent="0.2">
      <c r="A73" s="14" t="s">
        <v>274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x14ac:dyDescent="0.2">
      <c r="A74" s="14" t="s">
        <v>308</v>
      </c>
      <c r="B74" s="16">
        <v>2669</v>
      </c>
      <c r="C74" s="17" t="s">
        <v>21</v>
      </c>
      <c r="D74" s="17" t="s">
        <v>21</v>
      </c>
      <c r="E74" s="17" t="s">
        <v>21</v>
      </c>
      <c r="F74" s="17"/>
      <c r="G74" s="14">
        <f t="shared" si="2"/>
        <v>2669</v>
      </c>
      <c r="H74" s="58" t="s">
        <v>21</v>
      </c>
    </row>
    <row r="75" spans="1:8" x14ac:dyDescent="0.2">
      <c r="A75" s="14" t="s">
        <v>229</v>
      </c>
      <c r="B75" s="16">
        <v>97405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97405</v>
      </c>
      <c r="H75" s="56">
        <v>93610</v>
      </c>
    </row>
    <row r="76" spans="1:8" x14ac:dyDescent="0.2">
      <c r="A76" s="14"/>
      <c r="B76" s="16"/>
      <c r="C76" s="17"/>
      <c r="D76" s="17"/>
      <c r="E76" s="17"/>
      <c r="F76" s="17"/>
      <c r="G76" s="84"/>
      <c r="H76" s="56"/>
    </row>
    <row r="77" spans="1:8" x14ac:dyDescent="0.2">
      <c r="A77" s="13" t="s">
        <v>276</v>
      </c>
      <c r="B77" s="19">
        <f t="shared" ref="B77:G77" si="5">SUM(B78:B81)</f>
        <v>4486093</v>
      </c>
      <c r="C77" s="19">
        <f t="shared" si="5"/>
        <v>0</v>
      </c>
      <c r="D77" s="19">
        <f t="shared" si="5"/>
        <v>0</v>
      </c>
      <c r="E77" s="19">
        <f t="shared" si="5"/>
        <v>0</v>
      </c>
      <c r="F77" s="19">
        <f t="shared" si="5"/>
        <v>0</v>
      </c>
      <c r="G77" s="19">
        <f t="shared" si="5"/>
        <v>4486093</v>
      </c>
      <c r="H77" s="56"/>
    </row>
    <row r="78" spans="1:8" x14ac:dyDescent="0.2">
      <c r="A78" s="14" t="s">
        <v>277</v>
      </c>
      <c r="B78" s="86">
        <v>2754231</v>
      </c>
      <c r="C78" s="17" t="s">
        <v>21</v>
      </c>
      <c r="D78" s="17" t="s">
        <v>21</v>
      </c>
      <c r="E78" s="17" t="s">
        <v>21</v>
      </c>
      <c r="F78" s="17" t="s">
        <v>21</v>
      </c>
      <c r="G78" s="14">
        <f>SUM(B78:F78)</f>
        <v>2754231</v>
      </c>
      <c r="H78" s="56">
        <v>9474</v>
      </c>
    </row>
    <row r="79" spans="1:8" x14ac:dyDescent="0.2">
      <c r="A79" s="14" t="s">
        <v>278</v>
      </c>
      <c r="B79" s="86">
        <v>1340592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1340592</v>
      </c>
      <c r="H79" s="56">
        <v>9474</v>
      </c>
    </row>
    <row r="80" spans="1:8" x14ac:dyDescent="0.2">
      <c r="A80" s="14" t="s">
        <v>279</v>
      </c>
      <c r="B80" s="86">
        <v>367104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367104</v>
      </c>
      <c r="H80" s="56">
        <v>9474</v>
      </c>
    </row>
    <row r="81" spans="1:8" x14ac:dyDescent="0.2">
      <c r="A81" s="14" t="s">
        <v>280</v>
      </c>
      <c r="B81" s="87">
        <v>24166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24166</v>
      </c>
      <c r="H81" s="56">
        <v>9474</v>
      </c>
    </row>
    <row r="82" spans="1:8" x14ac:dyDescent="0.2">
      <c r="A82" s="22" t="s">
        <v>59</v>
      </c>
      <c r="B82" s="23">
        <f t="shared" ref="B82:G82" si="6">B6+B19+B26+B33+B46+B53+B61+B77</f>
        <v>32058318</v>
      </c>
      <c r="C82" s="23">
        <f t="shared" si="6"/>
        <v>7773742</v>
      </c>
      <c r="D82" s="23">
        <f t="shared" si="6"/>
        <v>452328</v>
      </c>
      <c r="E82" s="23">
        <f t="shared" si="6"/>
        <v>1822</v>
      </c>
      <c r="F82" s="23">
        <f t="shared" si="6"/>
        <v>0</v>
      </c>
      <c r="G82" s="23">
        <f t="shared" si="6"/>
        <v>40286210</v>
      </c>
      <c r="H82" s="24"/>
    </row>
    <row r="83" spans="1:8" x14ac:dyDescent="0.2">
      <c r="A83" s="22" t="s">
        <v>252</v>
      </c>
      <c r="B83" s="24"/>
      <c r="C83" s="24"/>
      <c r="D83" s="24"/>
      <c r="E83" s="24"/>
      <c r="F83" s="23">
        <v>15964</v>
      </c>
      <c r="G83" s="24"/>
      <c r="H83" s="24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opLeftCell="A55"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6" width="15.7109375" style="11" customWidth="1"/>
    <col min="7" max="7" width="11.7109375" style="11" customWidth="1"/>
    <col min="8" max="8" width="21.42578125" style="11" bestFit="1" customWidth="1"/>
    <col min="9" max="16384" width="8.85546875" style="11"/>
  </cols>
  <sheetData>
    <row r="1" spans="1:9" ht="15.75" x14ac:dyDescent="0.25">
      <c r="A1" s="93" t="s">
        <v>306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250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60</v>
      </c>
      <c r="B6" s="13">
        <f>SUM(B7:B22)</f>
        <v>23812569</v>
      </c>
      <c r="C6" s="13">
        <f>SUM(C7:C22)</f>
        <v>7465958</v>
      </c>
      <c r="D6" s="13">
        <f>SUM(D7:D22)</f>
        <v>435146</v>
      </c>
      <c r="E6" s="13">
        <f>SUM(E7:E22)</f>
        <v>1321</v>
      </c>
      <c r="F6" s="13">
        <f>SUM(F7:F22)</f>
        <v>10220</v>
      </c>
      <c r="G6" s="13">
        <f>SUM(B6:F6)</f>
        <v>31725214</v>
      </c>
      <c r="H6" s="35"/>
    </row>
    <row r="7" spans="1:9" x14ac:dyDescent="0.2">
      <c r="A7" s="14" t="s">
        <v>195</v>
      </c>
      <c r="B7" s="14">
        <v>23812569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23812569</v>
      </c>
      <c r="H7" s="60" t="s">
        <v>248</v>
      </c>
    </row>
    <row r="8" spans="1:9" hidden="1" x14ac:dyDescent="0.2">
      <c r="A8" s="14" t="s">
        <v>205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67" si="0">SUM(B8:E8)</f>
        <v>0</v>
      </c>
      <c r="H8" s="60" t="s">
        <v>21</v>
      </c>
    </row>
    <row r="9" spans="1:9" hidden="1" x14ac:dyDescent="0.2">
      <c r="A9" s="14" t="s">
        <v>223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94</v>
      </c>
    </row>
    <row r="10" spans="1:9" x14ac:dyDescent="0.2">
      <c r="A10" s="14" t="s">
        <v>61</v>
      </c>
      <c r="B10" s="17" t="s">
        <v>21</v>
      </c>
      <c r="C10" s="33">
        <v>1700717</v>
      </c>
      <c r="D10" s="33">
        <v>89943</v>
      </c>
      <c r="E10" s="17" t="s">
        <v>21</v>
      </c>
      <c r="F10" s="17" t="s">
        <v>21</v>
      </c>
      <c r="G10" s="14">
        <f t="shared" ref="G10:G15" si="1">SUM(B10:F10)</f>
        <v>1790660</v>
      </c>
      <c r="H10" s="60" t="s">
        <v>249</v>
      </c>
    </row>
    <row r="11" spans="1:9" x14ac:dyDescent="0.2">
      <c r="A11" s="14" t="s">
        <v>62</v>
      </c>
      <c r="B11" s="17" t="s">
        <v>21</v>
      </c>
      <c r="C11" s="33">
        <v>633378</v>
      </c>
      <c r="D11" s="33">
        <v>20853</v>
      </c>
      <c r="E11" s="17" t="s">
        <v>21</v>
      </c>
      <c r="F11" s="17" t="s">
        <v>21</v>
      </c>
      <c r="G11" s="14">
        <f t="shared" si="1"/>
        <v>654231</v>
      </c>
      <c r="H11" s="60" t="s">
        <v>249</v>
      </c>
    </row>
    <row r="12" spans="1:9" x14ac:dyDescent="0.2">
      <c r="A12" s="14" t="s">
        <v>63</v>
      </c>
      <c r="B12" s="17" t="s">
        <v>21</v>
      </c>
      <c r="C12" s="33">
        <v>5131863</v>
      </c>
      <c r="D12" s="33">
        <v>324350</v>
      </c>
      <c r="E12" s="17" t="s">
        <v>21</v>
      </c>
      <c r="F12" s="17" t="s">
        <v>21</v>
      </c>
      <c r="G12" s="14">
        <f t="shared" si="1"/>
        <v>5456213</v>
      </c>
      <c r="H12" s="60" t="s">
        <v>249</v>
      </c>
    </row>
    <row r="13" spans="1:9" x14ac:dyDescent="0.2">
      <c r="A13" s="14" t="s">
        <v>64</v>
      </c>
      <c r="B13" s="17" t="s">
        <v>21</v>
      </c>
      <c r="C13" s="64" t="s">
        <v>24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249</v>
      </c>
    </row>
    <row r="14" spans="1:9" x14ac:dyDescent="0.2">
      <c r="A14" s="14" t="s">
        <v>66</v>
      </c>
      <c r="B14" s="17" t="s">
        <v>21</v>
      </c>
      <c r="C14" s="17" t="s">
        <v>21</v>
      </c>
      <c r="D14" s="17" t="s">
        <v>21</v>
      </c>
      <c r="E14" s="33">
        <v>1191</v>
      </c>
      <c r="F14" s="17" t="s">
        <v>21</v>
      </c>
      <c r="G14" s="14">
        <f t="shared" si="1"/>
        <v>1191</v>
      </c>
      <c r="H14" s="60">
        <v>8351</v>
      </c>
    </row>
    <row r="15" spans="1:9" x14ac:dyDescent="0.2">
      <c r="A15" s="14" t="s">
        <v>67</v>
      </c>
      <c r="B15" s="17" t="s">
        <v>21</v>
      </c>
      <c r="C15" s="17" t="s">
        <v>21</v>
      </c>
      <c r="D15" s="17" t="s">
        <v>21</v>
      </c>
      <c r="E15" s="33">
        <v>53</v>
      </c>
      <c r="F15" s="17" t="s">
        <v>21</v>
      </c>
      <c r="G15" s="14">
        <f t="shared" si="1"/>
        <v>53</v>
      </c>
      <c r="H15" s="60">
        <v>8351</v>
      </c>
    </row>
    <row r="16" spans="1:9" x14ac:dyDescent="0.2">
      <c r="A16" s="14" t="s">
        <v>65</v>
      </c>
      <c r="B16" s="17" t="s">
        <v>21</v>
      </c>
      <c r="C16" s="17" t="s">
        <v>21</v>
      </c>
      <c r="D16" s="17" t="s">
        <v>21</v>
      </c>
      <c r="E16" s="33">
        <v>77</v>
      </c>
      <c r="F16" s="17" t="s">
        <v>21</v>
      </c>
      <c r="G16" s="14">
        <f>SUM(B16:F19)</f>
        <v>77</v>
      </c>
      <c r="H16" s="60">
        <v>8351</v>
      </c>
    </row>
    <row r="17" spans="1:8" hidden="1" x14ac:dyDescent="0.2">
      <c r="A17" s="14" t="s">
        <v>102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102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102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254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255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f>2370+4806+1500</f>
        <v>8676</v>
      </c>
      <c r="G21" s="33">
        <f>SUM(B21:F21)</f>
        <v>8676</v>
      </c>
      <c r="H21" s="67">
        <v>80500</v>
      </c>
    </row>
    <row r="22" spans="1:8" x14ac:dyDescent="0.2">
      <c r="A22" s="16" t="s">
        <v>256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1544</v>
      </c>
      <c r="G22" s="33">
        <f>SUM(B22:F22)</f>
        <v>1544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68</v>
      </c>
      <c r="B24" s="13">
        <f>SUM(B25:B35)</f>
        <v>859279</v>
      </c>
      <c r="C24" s="13">
        <f>SUM(C25:C35)</f>
        <v>269388</v>
      </c>
      <c r="D24" s="13">
        <f>SUM(D25:D35)</f>
        <v>15338</v>
      </c>
      <c r="E24" s="13">
        <f>SUM(E25:E35)</f>
        <v>0</v>
      </c>
      <c r="F24" s="13">
        <f>SUM(F25:F35)</f>
        <v>0</v>
      </c>
      <c r="G24" s="13">
        <f>SUM(B24:F24)</f>
        <v>1144005</v>
      </c>
      <c r="H24" s="61"/>
    </row>
    <row r="25" spans="1:8" x14ac:dyDescent="0.2">
      <c r="A25" s="14" t="s">
        <v>69</v>
      </c>
      <c r="B25" s="14">
        <v>803496</v>
      </c>
      <c r="C25" s="33">
        <v>247481</v>
      </c>
      <c r="D25" s="33">
        <v>14440</v>
      </c>
      <c r="E25" s="17" t="s">
        <v>21</v>
      </c>
      <c r="F25" s="17" t="s">
        <v>21</v>
      </c>
      <c r="G25" s="14">
        <f>SUM(B25:F25)</f>
        <v>1065417</v>
      </c>
      <c r="H25" s="60">
        <v>8462</v>
      </c>
    </row>
    <row r="26" spans="1:8" x14ac:dyDescent="0.2">
      <c r="A26" s="14" t="s">
        <v>70</v>
      </c>
      <c r="B26" s="14">
        <v>18037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18037</v>
      </c>
      <c r="H26" s="60">
        <v>8462</v>
      </c>
    </row>
    <row r="27" spans="1:8" x14ac:dyDescent="0.2">
      <c r="A27" s="14" t="s">
        <v>71</v>
      </c>
      <c r="B27" s="14">
        <v>19495</v>
      </c>
      <c r="C27" s="33">
        <v>6091</v>
      </c>
      <c r="D27" s="33">
        <v>355</v>
      </c>
      <c r="E27" s="17" t="s">
        <v>21</v>
      </c>
      <c r="F27" s="17" t="s">
        <v>21</v>
      </c>
      <c r="G27" s="14">
        <f>SUM(B27:F27)</f>
        <v>25941</v>
      </c>
      <c r="H27" s="60">
        <v>8452</v>
      </c>
    </row>
    <row r="28" spans="1:8" x14ac:dyDescent="0.2">
      <c r="A28" s="14" t="s">
        <v>72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161</v>
      </c>
      <c r="B29" s="14">
        <v>9</v>
      </c>
      <c r="C29" s="33">
        <v>20</v>
      </c>
      <c r="D29" s="33">
        <v>2</v>
      </c>
      <c r="E29" s="17" t="s">
        <v>21</v>
      </c>
      <c r="F29" s="17" t="s">
        <v>21</v>
      </c>
      <c r="G29" s="14">
        <f>SUM(B29:F29)</f>
        <v>31</v>
      </c>
      <c r="H29" s="60">
        <v>8462</v>
      </c>
    </row>
    <row r="30" spans="1:8" x14ac:dyDescent="0.2">
      <c r="A30" s="14" t="s">
        <v>162</v>
      </c>
      <c r="B30" s="14">
        <v>13277</v>
      </c>
      <c r="C30" s="33">
        <v>15796</v>
      </c>
      <c r="D30" s="33">
        <v>541</v>
      </c>
      <c r="E30" s="17" t="s">
        <v>21</v>
      </c>
      <c r="F30" s="17" t="s">
        <v>21</v>
      </c>
      <c r="G30" s="14">
        <f>SUM(B30:F30)</f>
        <v>29614</v>
      </c>
      <c r="H30" s="60">
        <v>8462</v>
      </c>
    </row>
    <row r="31" spans="1:8" x14ac:dyDescent="0.2">
      <c r="A31" s="14" t="s">
        <v>267</v>
      </c>
      <c r="B31" s="14">
        <v>3700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3700</v>
      </c>
      <c r="H31" s="60">
        <v>8462</v>
      </c>
    </row>
    <row r="32" spans="1:8" x14ac:dyDescent="0.2">
      <c r="A32" s="14" t="s">
        <v>217</v>
      </c>
      <c r="B32" s="14">
        <v>1265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1265</v>
      </c>
      <c r="H32" s="60">
        <v>8462</v>
      </c>
    </row>
    <row r="33" spans="1:8" hidden="1" x14ac:dyDescent="0.2">
      <c r="A33" s="14" t="s">
        <v>102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102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102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73</v>
      </c>
      <c r="B37" s="13">
        <f>SUM(B38:B60)</f>
        <v>535274</v>
      </c>
      <c r="C37" s="13">
        <f>SUM(C38:C60)</f>
        <v>22339</v>
      </c>
      <c r="D37" s="13">
        <f>SUM(D38:D60)</f>
        <v>1601</v>
      </c>
      <c r="E37" s="13">
        <f>SUM(E38:E60)</f>
        <v>500</v>
      </c>
      <c r="F37" s="13">
        <f>SUM(F38:F60)</f>
        <v>5744</v>
      </c>
      <c r="G37" s="13">
        <f>SUM(B37:F37)</f>
        <v>565458</v>
      </c>
      <c r="H37" s="60"/>
    </row>
    <row r="38" spans="1:8" x14ac:dyDescent="0.2">
      <c r="A38" s="14" t="s">
        <v>74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163</v>
      </c>
      <c r="B39" s="14">
        <v>94301</v>
      </c>
      <c r="C39" s="33">
        <v>19702</v>
      </c>
      <c r="D39" s="33">
        <v>1217</v>
      </c>
      <c r="E39" s="33">
        <v>500</v>
      </c>
      <c r="F39" s="33">
        <v>4829</v>
      </c>
      <c r="G39" s="14">
        <f t="shared" ref="G39:G46" si="2">SUM(B39:F39)</f>
        <v>120549</v>
      </c>
      <c r="H39" s="60" t="s">
        <v>93</v>
      </c>
    </row>
    <row r="40" spans="1:8" x14ac:dyDescent="0.2">
      <c r="A40" s="18" t="s">
        <v>164</v>
      </c>
      <c r="B40" s="14">
        <v>2290</v>
      </c>
      <c r="C40" s="33">
        <v>764</v>
      </c>
      <c r="D40" s="33">
        <v>57</v>
      </c>
      <c r="E40" s="17" t="s">
        <v>21</v>
      </c>
      <c r="F40" s="16">
        <v>915</v>
      </c>
      <c r="G40" s="14">
        <f t="shared" si="2"/>
        <v>4026</v>
      </c>
      <c r="H40" s="60" t="s">
        <v>93</v>
      </c>
    </row>
    <row r="41" spans="1:8" x14ac:dyDescent="0.2">
      <c r="A41" s="14" t="s">
        <v>75</v>
      </c>
      <c r="B41" s="14">
        <v>2506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2"/>
        <v>2506</v>
      </c>
      <c r="H41" s="60">
        <v>80500</v>
      </c>
    </row>
    <row r="42" spans="1:8" x14ac:dyDescent="0.2">
      <c r="A42" s="14" t="s">
        <v>76</v>
      </c>
      <c r="B42" s="14">
        <v>193023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2"/>
        <v>193023</v>
      </c>
      <c r="H42" s="60">
        <v>80500</v>
      </c>
    </row>
    <row r="43" spans="1:8" x14ac:dyDescent="0.2">
      <c r="A43" s="14" t="s">
        <v>77</v>
      </c>
      <c r="B43" s="14">
        <v>40198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2"/>
        <v>40198</v>
      </c>
      <c r="H43" s="60">
        <v>80500</v>
      </c>
    </row>
    <row r="44" spans="1:8" x14ac:dyDescent="0.2">
      <c r="A44" s="14" t="s">
        <v>97</v>
      </c>
      <c r="B44" s="14">
        <v>40336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2"/>
        <v>40336</v>
      </c>
      <c r="H44" s="60">
        <v>80500</v>
      </c>
    </row>
    <row r="45" spans="1:8" x14ac:dyDescent="0.2">
      <c r="A45" s="14" t="s">
        <v>98</v>
      </c>
      <c r="B45" s="14">
        <v>2234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2"/>
        <v>2234</v>
      </c>
      <c r="H45" s="60">
        <v>80500</v>
      </c>
    </row>
    <row r="46" spans="1:8" x14ac:dyDescent="0.2">
      <c r="A46" s="14" t="s">
        <v>78</v>
      </c>
      <c r="B46" s="14">
        <v>13023</v>
      </c>
      <c r="C46" s="16">
        <v>1873</v>
      </c>
      <c r="D46" s="16">
        <v>327</v>
      </c>
      <c r="E46" s="17" t="s">
        <v>21</v>
      </c>
      <c r="F46" s="17" t="s">
        <v>21</v>
      </c>
      <c r="G46" s="14">
        <f t="shared" si="2"/>
        <v>15223</v>
      </c>
      <c r="H46" s="60">
        <v>8462</v>
      </c>
    </row>
    <row r="47" spans="1:8" x14ac:dyDescent="0.2">
      <c r="A47" s="14" t="s">
        <v>290</v>
      </c>
      <c r="B47" s="14">
        <v>10000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3">SUM(B47:F47)</f>
        <v>10000</v>
      </c>
      <c r="H47" s="60" t="s">
        <v>21</v>
      </c>
    </row>
    <row r="48" spans="1:8" hidden="1" x14ac:dyDescent="0.2">
      <c r="A48" s="14" t="s">
        <v>79</v>
      </c>
      <c r="B48" s="14">
        <v>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3"/>
        <v>0</v>
      </c>
      <c r="H48" s="60">
        <v>80500</v>
      </c>
    </row>
    <row r="49" spans="1:8" x14ac:dyDescent="0.2">
      <c r="A49" s="14" t="s">
        <v>80</v>
      </c>
      <c r="B49" s="14">
        <v>99106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3"/>
        <v>99106</v>
      </c>
      <c r="H49" s="60">
        <v>80500</v>
      </c>
    </row>
    <row r="50" spans="1:8" x14ac:dyDescent="0.2">
      <c r="A50" s="14" t="s">
        <v>99</v>
      </c>
      <c r="B50" s="14">
        <v>220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3"/>
        <v>220</v>
      </c>
      <c r="H50" s="60">
        <v>80500</v>
      </c>
    </row>
    <row r="51" spans="1:8" x14ac:dyDescent="0.2">
      <c r="A51" s="14" t="s">
        <v>286</v>
      </c>
      <c r="B51" s="14">
        <v>20109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3"/>
        <v>20109</v>
      </c>
      <c r="H51" s="60">
        <v>80500</v>
      </c>
    </row>
    <row r="52" spans="1:8" x14ac:dyDescent="0.2">
      <c r="A52" s="14" t="s">
        <v>218</v>
      </c>
      <c r="B52" s="14">
        <v>13381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3"/>
        <v>13381</v>
      </c>
      <c r="H52" s="60">
        <v>8452</v>
      </c>
    </row>
    <row r="53" spans="1:8" x14ac:dyDescent="0.2">
      <c r="A53" s="14" t="s">
        <v>298</v>
      </c>
      <c r="B53" s="14">
        <v>2199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2199</v>
      </c>
      <c r="H53" s="60">
        <v>8451</v>
      </c>
    </row>
    <row r="54" spans="1:8" x14ac:dyDescent="0.2">
      <c r="A54" s="14" t="s">
        <v>81</v>
      </c>
      <c r="B54" s="14">
        <v>215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0" si="4">SUM(B54:F54)</f>
        <v>215</v>
      </c>
      <c r="H54" s="60">
        <v>80500</v>
      </c>
    </row>
    <row r="55" spans="1:8" x14ac:dyDescent="0.2">
      <c r="A55" s="14" t="s">
        <v>216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4"/>
        <v>5</v>
      </c>
      <c r="H55" s="60">
        <v>8459</v>
      </c>
    </row>
    <row r="56" spans="1:8" x14ac:dyDescent="0.2">
      <c r="A56" s="14" t="s">
        <v>292</v>
      </c>
      <c r="B56" s="14">
        <v>230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4"/>
        <v>230</v>
      </c>
      <c r="H56" s="60" t="s">
        <v>21</v>
      </c>
    </row>
    <row r="57" spans="1:8" x14ac:dyDescent="0.2">
      <c r="A57" s="14" t="s">
        <v>300</v>
      </c>
      <c r="B57" s="14">
        <v>335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4"/>
        <v>335</v>
      </c>
      <c r="H57" s="60" t="s">
        <v>21</v>
      </c>
    </row>
    <row r="58" spans="1:8" x14ac:dyDescent="0.2">
      <c r="A58" s="14" t="s">
        <v>231</v>
      </c>
      <c r="B58" s="16">
        <v>1024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4"/>
        <v>1024</v>
      </c>
      <c r="H58" s="60">
        <v>80500</v>
      </c>
    </row>
    <row r="59" spans="1:8" x14ac:dyDescent="0.2">
      <c r="A59" s="14" t="s">
        <v>271</v>
      </c>
      <c r="B59" s="16">
        <v>65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4"/>
        <v>65</v>
      </c>
      <c r="H59" s="60">
        <v>80500</v>
      </c>
    </row>
    <row r="60" spans="1:8" x14ac:dyDescent="0.2">
      <c r="A60" s="14" t="s">
        <v>246</v>
      </c>
      <c r="B60" s="16">
        <v>474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4"/>
        <v>474</v>
      </c>
      <c r="H60" s="60">
        <v>81530</v>
      </c>
    </row>
    <row r="61" spans="1:8" x14ac:dyDescent="0.2">
      <c r="A61" s="14"/>
      <c r="B61" s="14"/>
      <c r="C61" s="14"/>
      <c r="D61" s="14"/>
      <c r="E61" s="14"/>
      <c r="F61" s="14"/>
      <c r="G61" s="14"/>
      <c r="H61" s="60"/>
    </row>
    <row r="62" spans="1:8" x14ac:dyDescent="0.2">
      <c r="A62" s="13" t="s">
        <v>213</v>
      </c>
      <c r="B62" s="13">
        <f>SUM(B63:B68)</f>
        <v>1824785</v>
      </c>
      <c r="C62" s="13">
        <f>SUM(C63:C68)</f>
        <v>0</v>
      </c>
      <c r="D62" s="13">
        <f>SUM(D63:D68)</f>
        <v>0</v>
      </c>
      <c r="E62" s="13">
        <f>SUM(E63:E68)</f>
        <v>0</v>
      </c>
      <c r="F62" s="13">
        <f>SUM(F63:F68)</f>
        <v>0</v>
      </c>
      <c r="G62" s="13">
        <f>SUM(B62:F62)</f>
        <v>1824785</v>
      </c>
      <c r="H62" s="60"/>
    </row>
    <row r="63" spans="1:8" x14ac:dyDescent="0.2">
      <c r="A63" s="14" t="s">
        <v>241</v>
      </c>
      <c r="B63" s="14">
        <v>1805053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1805053</v>
      </c>
      <c r="H63" s="60" t="s">
        <v>249</v>
      </c>
    </row>
    <row r="64" spans="1:8" x14ac:dyDescent="0.2">
      <c r="A64" s="14" t="s">
        <v>295</v>
      </c>
      <c r="B64" s="14">
        <v>12000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>SUM(B64:F64)</f>
        <v>12000</v>
      </c>
      <c r="H64" s="60">
        <v>8485</v>
      </c>
    </row>
    <row r="65" spans="1:8" x14ac:dyDescent="0.2">
      <c r="A65" s="14" t="s">
        <v>240</v>
      </c>
      <c r="B65" s="14">
        <v>7732</v>
      </c>
      <c r="C65" s="17" t="s">
        <v>21</v>
      </c>
      <c r="D65" s="17" t="s">
        <v>21</v>
      </c>
      <c r="E65" s="17" t="s">
        <v>21</v>
      </c>
      <c r="F65" s="17" t="s">
        <v>21</v>
      </c>
      <c r="G65" s="14">
        <f>SUM(B65:F65)</f>
        <v>7732</v>
      </c>
      <c r="H65" s="60">
        <v>80500</v>
      </c>
    </row>
    <row r="66" spans="1:8" hidden="1" x14ac:dyDescent="0.2">
      <c r="A66" s="14" t="s">
        <v>102</v>
      </c>
      <c r="B66" s="14"/>
      <c r="C66" s="14"/>
      <c r="D66" s="14"/>
      <c r="E66" s="14"/>
      <c r="F66" s="14"/>
      <c r="G66" s="14">
        <f t="shared" si="0"/>
        <v>0</v>
      </c>
      <c r="H66" s="60"/>
    </row>
    <row r="67" spans="1:8" hidden="1" x14ac:dyDescent="0.2">
      <c r="A67" s="14" t="s">
        <v>102</v>
      </c>
      <c r="B67" s="14"/>
      <c r="C67" s="14"/>
      <c r="D67" s="14"/>
      <c r="E67" s="14"/>
      <c r="F67" s="14"/>
      <c r="G67" s="14">
        <f t="shared" si="0"/>
        <v>0</v>
      </c>
      <c r="H67" s="60"/>
    </row>
    <row r="68" spans="1:8" hidden="1" x14ac:dyDescent="0.2">
      <c r="A68" s="18" t="s">
        <v>37</v>
      </c>
      <c r="B68" s="17" t="s">
        <v>24</v>
      </c>
      <c r="C68" s="17" t="s">
        <v>21</v>
      </c>
      <c r="D68" s="17" t="s">
        <v>21</v>
      </c>
      <c r="E68" s="17" t="s">
        <v>21</v>
      </c>
      <c r="F68" s="17"/>
      <c r="G68" s="17" t="s">
        <v>24</v>
      </c>
      <c r="H68" s="60" t="s">
        <v>94</v>
      </c>
    </row>
    <row r="69" spans="1:8" x14ac:dyDescent="0.2">
      <c r="A69" s="18"/>
      <c r="B69" s="14"/>
      <c r="C69" s="14"/>
      <c r="D69" s="14"/>
      <c r="E69" s="14"/>
      <c r="F69" s="14"/>
      <c r="G69" s="14"/>
      <c r="H69" s="60"/>
    </row>
    <row r="70" spans="1:8" x14ac:dyDescent="0.2">
      <c r="A70" s="13" t="s">
        <v>45</v>
      </c>
      <c r="B70" s="13">
        <f>SUM(B71:B79)</f>
        <v>0</v>
      </c>
      <c r="C70" s="13">
        <f>SUM(C71:C79)</f>
        <v>0</v>
      </c>
      <c r="D70" s="13">
        <f>SUM(D71:D79)</f>
        <v>0</v>
      </c>
      <c r="E70" s="13">
        <f>SUM(E71:E79)</f>
        <v>0</v>
      </c>
      <c r="F70" s="13">
        <f>SUM(F71:F79)</f>
        <v>0</v>
      </c>
      <c r="G70" s="13">
        <f>SUM(B70:F70)</f>
        <v>0</v>
      </c>
      <c r="H70" s="60"/>
    </row>
    <row r="71" spans="1:8" x14ac:dyDescent="0.2">
      <c r="A71" s="14" t="s">
        <v>46</v>
      </c>
      <c r="B71" s="17" t="s">
        <v>21</v>
      </c>
      <c r="C71" s="17" t="s">
        <v>21</v>
      </c>
      <c r="D71" s="17" t="s">
        <v>21</v>
      </c>
      <c r="E71" s="54" t="s">
        <v>24</v>
      </c>
      <c r="F71" s="17" t="s">
        <v>21</v>
      </c>
      <c r="G71" s="14">
        <f>SUM(B71:F79)</f>
        <v>0</v>
      </c>
      <c r="H71" s="60">
        <v>8351</v>
      </c>
    </row>
    <row r="72" spans="1:8" hidden="1" x14ac:dyDescent="0.2">
      <c r="A72" s="14" t="s">
        <v>102</v>
      </c>
      <c r="B72" s="17"/>
      <c r="C72" s="17"/>
      <c r="D72" s="17"/>
      <c r="E72" s="16"/>
      <c r="F72" s="16"/>
      <c r="G72" s="14">
        <f>SUM(B72:E72)</f>
        <v>0</v>
      </c>
      <c r="H72" s="60"/>
    </row>
    <row r="73" spans="1:8" hidden="1" x14ac:dyDescent="0.2">
      <c r="A73" s="14" t="s">
        <v>102</v>
      </c>
      <c r="B73" s="17"/>
      <c r="C73" s="17"/>
      <c r="D73" s="17"/>
      <c r="E73" s="16"/>
      <c r="F73" s="16"/>
      <c r="G73" s="14">
        <f>SUM(B73:E73)</f>
        <v>0</v>
      </c>
      <c r="H73" s="60"/>
    </row>
    <row r="74" spans="1:8" hidden="1" x14ac:dyDescent="0.2">
      <c r="A74" s="14" t="s">
        <v>102</v>
      </c>
      <c r="B74" s="17"/>
      <c r="C74" s="17"/>
      <c r="D74" s="17"/>
      <c r="E74" s="16"/>
      <c r="F74" s="16"/>
      <c r="G74" s="14">
        <f>SUM(B74:E74)</f>
        <v>0</v>
      </c>
      <c r="H74" s="60"/>
    </row>
    <row r="75" spans="1:8" hidden="1" x14ac:dyDescent="0.2">
      <c r="A75" s="14" t="s">
        <v>82</v>
      </c>
      <c r="B75" s="17" t="s">
        <v>24</v>
      </c>
      <c r="C75" s="17" t="s">
        <v>21</v>
      </c>
      <c r="D75" s="17" t="s">
        <v>21</v>
      </c>
      <c r="E75" s="17" t="s">
        <v>21</v>
      </c>
      <c r="F75" s="17"/>
      <c r="G75" s="17" t="s">
        <v>24</v>
      </c>
      <c r="H75" s="60" t="s">
        <v>95</v>
      </c>
    </row>
    <row r="76" spans="1:8" hidden="1" x14ac:dyDescent="0.2">
      <c r="A76" s="14" t="s">
        <v>83</v>
      </c>
      <c r="B76" s="17" t="s">
        <v>24</v>
      </c>
      <c r="C76" s="17" t="s">
        <v>21</v>
      </c>
      <c r="D76" s="17" t="s">
        <v>21</v>
      </c>
      <c r="E76" s="17" t="s">
        <v>21</v>
      </c>
      <c r="F76" s="17"/>
      <c r="G76" s="17" t="s">
        <v>24</v>
      </c>
      <c r="H76" s="60" t="s">
        <v>95</v>
      </c>
    </row>
    <row r="77" spans="1:8" hidden="1" x14ac:dyDescent="0.2">
      <c r="A77" s="14" t="s">
        <v>84</v>
      </c>
      <c r="B77" s="17" t="s">
        <v>24</v>
      </c>
      <c r="C77" s="17" t="s">
        <v>21</v>
      </c>
      <c r="D77" s="17" t="s">
        <v>21</v>
      </c>
      <c r="E77" s="17" t="s">
        <v>21</v>
      </c>
      <c r="F77" s="17"/>
      <c r="G77" s="17" t="s">
        <v>24</v>
      </c>
      <c r="H77" s="60" t="s">
        <v>92</v>
      </c>
    </row>
    <row r="78" spans="1:8" hidden="1" x14ac:dyDescent="0.2">
      <c r="A78" s="14" t="s">
        <v>100</v>
      </c>
      <c r="B78" s="17" t="s">
        <v>24</v>
      </c>
      <c r="C78" s="17" t="s">
        <v>21</v>
      </c>
      <c r="D78" s="17" t="s">
        <v>21</v>
      </c>
      <c r="E78" s="17" t="s">
        <v>21</v>
      </c>
      <c r="F78" s="17"/>
      <c r="G78" s="17" t="s">
        <v>24</v>
      </c>
      <c r="H78" s="60" t="s">
        <v>107</v>
      </c>
    </row>
    <row r="79" spans="1:8" hidden="1" x14ac:dyDescent="0.2">
      <c r="A79" s="14" t="s">
        <v>101</v>
      </c>
      <c r="B79" s="17" t="s">
        <v>24</v>
      </c>
      <c r="C79" s="17" t="s">
        <v>21</v>
      </c>
      <c r="D79" s="17" t="s">
        <v>21</v>
      </c>
      <c r="E79" s="17" t="s">
        <v>21</v>
      </c>
      <c r="F79" s="17"/>
      <c r="G79" s="17" t="s">
        <v>24</v>
      </c>
      <c r="H79" s="60" t="s">
        <v>21</v>
      </c>
    </row>
    <row r="80" spans="1:8" x14ac:dyDescent="0.2">
      <c r="A80" s="14"/>
      <c r="B80" s="14"/>
      <c r="C80" s="14"/>
      <c r="D80" s="14"/>
      <c r="E80" s="14"/>
      <c r="F80" s="14"/>
      <c r="G80" s="14"/>
      <c r="H80" s="61"/>
    </row>
    <row r="81" spans="1:8" x14ac:dyDescent="0.2">
      <c r="A81" s="13" t="s">
        <v>52</v>
      </c>
      <c r="B81" s="13">
        <f>SUM(B82:B102)</f>
        <v>524354</v>
      </c>
      <c r="C81" s="13">
        <f>SUM(C82:C102)</f>
        <v>16057</v>
      </c>
      <c r="D81" s="13">
        <f>SUM(D82:D102)</f>
        <v>243</v>
      </c>
      <c r="E81" s="13">
        <f>SUM(E82:E102)</f>
        <v>1</v>
      </c>
      <c r="F81" s="13">
        <f>SUM(F82:F102)</f>
        <v>0</v>
      </c>
      <c r="G81" s="13">
        <f>SUM(B81:F81)</f>
        <v>540655</v>
      </c>
      <c r="H81" s="60"/>
    </row>
    <row r="82" spans="1:8" x14ac:dyDescent="0.2">
      <c r="A82" s="14" t="s">
        <v>53</v>
      </c>
      <c r="B82" s="14">
        <v>843619</v>
      </c>
      <c r="C82" s="33">
        <v>500</v>
      </c>
      <c r="D82" s="33">
        <v>20</v>
      </c>
      <c r="E82" s="17" t="s">
        <v>21</v>
      </c>
      <c r="F82" s="17" t="s">
        <v>21</v>
      </c>
      <c r="G82" s="14">
        <f>SUM(B82:F83)</f>
        <v>844139</v>
      </c>
      <c r="H82" s="60">
        <v>8356</v>
      </c>
    </row>
    <row r="83" spans="1:8" hidden="1" x14ac:dyDescent="0.2">
      <c r="A83" s="14" t="s">
        <v>227</v>
      </c>
      <c r="B83" s="14"/>
      <c r="C83" s="17" t="s">
        <v>21</v>
      </c>
      <c r="D83" s="17" t="s">
        <v>21</v>
      </c>
      <c r="E83" s="17" t="s">
        <v>21</v>
      </c>
      <c r="F83" s="17" t="s">
        <v>21</v>
      </c>
      <c r="G83" s="14">
        <f>SUM(B83:E83)</f>
        <v>0</v>
      </c>
      <c r="H83" s="60" t="s">
        <v>96</v>
      </c>
    </row>
    <row r="84" spans="1:8" x14ac:dyDescent="0.2">
      <c r="A84" s="14" t="s">
        <v>215</v>
      </c>
      <c r="B84" s="14">
        <v>-146000</v>
      </c>
      <c r="C84" s="17" t="s">
        <v>21</v>
      </c>
      <c r="D84" s="17" t="s">
        <v>21</v>
      </c>
      <c r="E84" s="17" t="s">
        <v>21</v>
      </c>
      <c r="F84" s="17" t="s">
        <v>21</v>
      </c>
      <c r="G84" s="14">
        <f>SUM(B84:F85)</f>
        <v>-146000</v>
      </c>
      <c r="H84" s="58" t="s">
        <v>21</v>
      </c>
    </row>
    <row r="85" spans="1:8" hidden="1" x14ac:dyDescent="0.2">
      <c r="A85" s="14" t="s">
        <v>85</v>
      </c>
      <c r="B85" s="17" t="s">
        <v>21</v>
      </c>
      <c r="C85" s="54" t="s">
        <v>21</v>
      </c>
      <c r="D85" s="17" t="s">
        <v>21</v>
      </c>
      <c r="E85" s="17" t="s">
        <v>21</v>
      </c>
      <c r="F85" s="17" t="s">
        <v>21</v>
      </c>
      <c r="G85" s="14">
        <f t="shared" ref="G85:G98" si="5">SUM(B85:E85)</f>
        <v>0</v>
      </c>
      <c r="H85" s="60" t="s">
        <v>91</v>
      </c>
    </row>
    <row r="86" spans="1:8" x14ac:dyDescent="0.2">
      <c r="A86" s="14" t="s">
        <v>86</v>
      </c>
      <c r="B86" s="17" t="s">
        <v>21</v>
      </c>
      <c r="C86" s="33">
        <v>20</v>
      </c>
      <c r="D86" s="17" t="s">
        <v>21</v>
      </c>
      <c r="E86" s="17" t="s">
        <v>21</v>
      </c>
      <c r="F86" s="17" t="s">
        <v>21</v>
      </c>
      <c r="G86" s="14">
        <f>SUM(B86:F87)</f>
        <v>20</v>
      </c>
      <c r="H86" s="60" t="s">
        <v>249</v>
      </c>
    </row>
    <row r="87" spans="1:8" hidden="1" x14ac:dyDescent="0.2">
      <c r="A87" s="14"/>
      <c r="B87" s="16">
        <v>0</v>
      </c>
      <c r="C87" s="17" t="s">
        <v>21</v>
      </c>
      <c r="D87" s="17" t="s">
        <v>21</v>
      </c>
      <c r="E87" s="17" t="s">
        <v>21</v>
      </c>
      <c r="F87" s="17" t="s">
        <v>21</v>
      </c>
      <c r="G87" s="14">
        <f t="shared" si="5"/>
        <v>0</v>
      </c>
      <c r="H87" s="60"/>
    </row>
    <row r="88" spans="1:8" x14ac:dyDescent="0.2">
      <c r="A88" s="14" t="s">
        <v>87</v>
      </c>
      <c r="B88" s="14">
        <v>97</v>
      </c>
      <c r="C88" s="33">
        <v>500</v>
      </c>
      <c r="D88" s="33">
        <v>50</v>
      </c>
      <c r="E88" s="17" t="s">
        <v>21</v>
      </c>
      <c r="F88" s="17" t="s">
        <v>21</v>
      </c>
      <c r="G88" s="14">
        <f t="shared" ref="G88:G95" si="6">SUM(B88:F88)</f>
        <v>647</v>
      </c>
      <c r="H88" s="60" t="s">
        <v>249</v>
      </c>
    </row>
    <row r="89" spans="1:8" x14ac:dyDescent="0.2">
      <c r="A89" s="14" t="s">
        <v>88</v>
      </c>
      <c r="B89" s="14">
        <v>5087</v>
      </c>
      <c r="C89" s="17" t="s">
        <v>21</v>
      </c>
      <c r="D89" s="17" t="s">
        <v>21</v>
      </c>
      <c r="E89" s="17" t="s">
        <v>21</v>
      </c>
      <c r="F89" s="17" t="s">
        <v>21</v>
      </c>
      <c r="G89" s="14">
        <f t="shared" si="6"/>
        <v>5087</v>
      </c>
      <c r="H89" s="60" t="s">
        <v>249</v>
      </c>
    </row>
    <row r="90" spans="1:8" x14ac:dyDescent="0.2">
      <c r="A90" s="14" t="s">
        <v>89</v>
      </c>
      <c r="B90" s="17" t="s">
        <v>21</v>
      </c>
      <c r="C90" s="17" t="s">
        <v>21</v>
      </c>
      <c r="D90" s="17" t="s">
        <v>21</v>
      </c>
      <c r="E90" s="33">
        <v>0</v>
      </c>
      <c r="F90" s="17" t="s">
        <v>21</v>
      </c>
      <c r="G90" s="14">
        <f t="shared" si="6"/>
        <v>0</v>
      </c>
      <c r="H90" s="60">
        <v>80500</v>
      </c>
    </row>
    <row r="91" spans="1:8" x14ac:dyDescent="0.2">
      <c r="A91" s="14" t="s">
        <v>90</v>
      </c>
      <c r="B91" s="17" t="s">
        <v>21</v>
      </c>
      <c r="C91" s="17" t="s">
        <v>21</v>
      </c>
      <c r="D91" s="17" t="s">
        <v>21</v>
      </c>
      <c r="E91" s="33">
        <v>1</v>
      </c>
      <c r="F91" s="17" t="s">
        <v>21</v>
      </c>
      <c r="G91" s="14">
        <f t="shared" si="6"/>
        <v>1</v>
      </c>
      <c r="H91" s="60">
        <v>8353</v>
      </c>
    </row>
    <row r="92" spans="1:8" x14ac:dyDescent="0.2">
      <c r="A92" s="14" t="s">
        <v>106</v>
      </c>
      <c r="B92" s="16">
        <v>0</v>
      </c>
      <c r="C92" s="17" t="s">
        <v>21</v>
      </c>
      <c r="D92" s="17" t="s">
        <v>21</v>
      </c>
      <c r="E92" s="17" t="s">
        <v>21</v>
      </c>
      <c r="F92" s="17" t="s">
        <v>21</v>
      </c>
      <c r="G92" s="14">
        <f t="shared" si="6"/>
        <v>0</v>
      </c>
      <c r="H92" s="60" t="s">
        <v>249</v>
      </c>
    </row>
    <row r="93" spans="1:8" x14ac:dyDescent="0.2">
      <c r="A93" s="14" t="s">
        <v>108</v>
      </c>
      <c r="B93" s="14">
        <v>35900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6"/>
        <v>35900</v>
      </c>
      <c r="H93" s="60">
        <v>83615</v>
      </c>
    </row>
    <row r="94" spans="1:8" x14ac:dyDescent="0.2">
      <c r="A94" s="14" t="s">
        <v>293</v>
      </c>
      <c r="B94" s="14">
        <v>-140174</v>
      </c>
      <c r="C94" s="17" t="s">
        <v>21</v>
      </c>
      <c r="D94" s="17" t="s">
        <v>21</v>
      </c>
      <c r="E94" s="17" t="s">
        <v>21</v>
      </c>
      <c r="F94" s="17" t="s">
        <v>21</v>
      </c>
      <c r="G94" s="14">
        <f t="shared" si="6"/>
        <v>-140174</v>
      </c>
      <c r="H94" s="60" t="s">
        <v>21</v>
      </c>
    </row>
    <row r="95" spans="1:8" x14ac:dyDescent="0.2">
      <c r="A95" s="14" t="s">
        <v>225</v>
      </c>
      <c r="B95" s="14">
        <v>-52893</v>
      </c>
      <c r="C95" s="17" t="s">
        <v>21</v>
      </c>
      <c r="D95" s="17" t="s">
        <v>21</v>
      </c>
      <c r="E95" s="17" t="s">
        <v>21</v>
      </c>
      <c r="F95" s="17" t="s">
        <v>21</v>
      </c>
      <c r="G95" s="14">
        <f t="shared" si="6"/>
        <v>-52893</v>
      </c>
      <c r="H95" s="58" t="s">
        <v>21</v>
      </c>
    </row>
    <row r="96" spans="1:8" x14ac:dyDescent="0.2">
      <c r="A96" s="33" t="s">
        <v>301</v>
      </c>
      <c r="B96" s="16">
        <v>-27951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5"/>
        <v>-27951</v>
      </c>
      <c r="H96" s="58" t="s">
        <v>21</v>
      </c>
    </row>
    <row r="97" spans="1:8" x14ac:dyDescent="0.2">
      <c r="A97" s="14" t="s">
        <v>308</v>
      </c>
      <c r="B97" s="16">
        <v>2669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5"/>
        <v>2669</v>
      </c>
      <c r="H97" s="58" t="s">
        <v>21</v>
      </c>
    </row>
    <row r="98" spans="1:8" hidden="1" x14ac:dyDescent="0.2">
      <c r="A98" s="33"/>
      <c r="B98" s="16"/>
      <c r="C98" s="17"/>
      <c r="D98" s="17"/>
      <c r="E98" s="17"/>
      <c r="F98" s="17"/>
      <c r="G98" s="14">
        <f t="shared" si="5"/>
        <v>0</v>
      </c>
      <c r="H98" s="58"/>
    </row>
    <row r="99" spans="1:8" x14ac:dyDescent="0.2">
      <c r="A99" s="33" t="s">
        <v>208</v>
      </c>
      <c r="B99" s="16">
        <v>4000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>SUM(B99:F99)</f>
        <v>4000</v>
      </c>
      <c r="H99" s="60">
        <v>8459</v>
      </c>
    </row>
    <row r="100" spans="1:8" x14ac:dyDescent="0.2">
      <c r="A100" s="33" t="s">
        <v>105</v>
      </c>
      <c r="B100" s="81" t="s">
        <v>21</v>
      </c>
      <c r="C100" s="14">
        <v>9105</v>
      </c>
      <c r="D100" s="82">
        <v>105</v>
      </c>
      <c r="E100" s="17" t="s">
        <v>21</v>
      </c>
      <c r="F100" s="81" t="s">
        <v>21</v>
      </c>
      <c r="G100" s="14">
        <f>SUM(B100:F100)</f>
        <v>9210</v>
      </c>
      <c r="H100" s="67" t="s">
        <v>249</v>
      </c>
    </row>
    <row r="101" spans="1:8" x14ac:dyDescent="0.2">
      <c r="A101" s="33" t="s">
        <v>303</v>
      </c>
      <c r="B101" s="81" t="s">
        <v>21</v>
      </c>
      <c r="C101" s="14">
        <v>5932</v>
      </c>
      <c r="D101" s="82">
        <v>68</v>
      </c>
      <c r="E101" s="17" t="s">
        <v>21</v>
      </c>
      <c r="F101" s="81" t="s">
        <v>21</v>
      </c>
      <c r="G101" s="14">
        <f>SUM(B101:F101)</f>
        <v>6000</v>
      </c>
      <c r="H101" s="58" t="s">
        <v>21</v>
      </c>
    </row>
    <row r="102" spans="1:8" x14ac:dyDescent="0.2">
      <c r="A102" s="33" t="s">
        <v>272</v>
      </c>
      <c r="B102" s="81" t="s">
        <v>21</v>
      </c>
      <c r="C102" s="14">
        <v>0</v>
      </c>
      <c r="D102" s="16">
        <v>0</v>
      </c>
      <c r="E102" s="17" t="s">
        <v>21</v>
      </c>
      <c r="F102" s="81" t="s">
        <v>21</v>
      </c>
      <c r="G102" s="14">
        <f>SUM(B102:F102)</f>
        <v>0</v>
      </c>
      <c r="H102" s="67" t="s">
        <v>249</v>
      </c>
    </row>
    <row r="103" spans="1:8" x14ac:dyDescent="0.2">
      <c r="A103" s="33"/>
      <c r="B103" s="81"/>
      <c r="C103" s="14"/>
      <c r="D103" s="16"/>
      <c r="E103" s="17"/>
      <c r="F103" s="81"/>
      <c r="G103" s="14"/>
      <c r="H103" s="67"/>
    </row>
    <row r="104" spans="1:8" x14ac:dyDescent="0.2">
      <c r="A104" s="13" t="s">
        <v>276</v>
      </c>
      <c r="B104" s="85">
        <f t="shared" ref="B104:G104" si="7">SUM(B105:B108)</f>
        <v>4486093</v>
      </c>
      <c r="C104" s="85">
        <f t="shared" si="7"/>
        <v>0</v>
      </c>
      <c r="D104" s="85">
        <f t="shared" si="7"/>
        <v>0</v>
      </c>
      <c r="E104" s="85">
        <f t="shared" si="7"/>
        <v>0</v>
      </c>
      <c r="F104" s="85">
        <f t="shared" si="7"/>
        <v>0</v>
      </c>
      <c r="G104" s="19">
        <f t="shared" si="7"/>
        <v>4486093</v>
      </c>
      <c r="H104" s="67"/>
    </row>
    <row r="105" spans="1:8" x14ac:dyDescent="0.2">
      <c r="A105" s="14" t="s">
        <v>277</v>
      </c>
      <c r="B105" s="55">
        <v>2754231</v>
      </c>
      <c r="C105" s="81" t="s">
        <v>21</v>
      </c>
      <c r="D105" s="81" t="s">
        <v>21</v>
      </c>
      <c r="E105" s="81" t="s">
        <v>21</v>
      </c>
      <c r="F105" s="81" t="s">
        <v>21</v>
      </c>
      <c r="G105" s="14">
        <f>SUM(B105:F105)</f>
        <v>2754231</v>
      </c>
      <c r="H105" s="58" t="s">
        <v>21</v>
      </c>
    </row>
    <row r="106" spans="1:8" x14ac:dyDescent="0.2">
      <c r="A106" s="14" t="s">
        <v>278</v>
      </c>
      <c r="B106" s="55">
        <v>1340592</v>
      </c>
      <c r="C106" s="81" t="s">
        <v>21</v>
      </c>
      <c r="D106" s="81" t="s">
        <v>21</v>
      </c>
      <c r="E106" s="81" t="s">
        <v>21</v>
      </c>
      <c r="F106" s="81" t="s">
        <v>21</v>
      </c>
      <c r="G106" s="14">
        <f>SUM(B106:F106)</f>
        <v>1340592</v>
      </c>
      <c r="H106" s="58" t="s">
        <v>21</v>
      </c>
    </row>
    <row r="107" spans="1:8" x14ac:dyDescent="0.2">
      <c r="A107" s="14" t="s">
        <v>279</v>
      </c>
      <c r="B107" s="55">
        <v>367104</v>
      </c>
      <c r="C107" s="81" t="s">
        <v>21</v>
      </c>
      <c r="D107" s="81" t="s">
        <v>21</v>
      </c>
      <c r="E107" s="81" t="s">
        <v>21</v>
      </c>
      <c r="F107" s="81" t="s">
        <v>21</v>
      </c>
      <c r="G107" s="14">
        <f>SUM(B107:F107)</f>
        <v>367104</v>
      </c>
      <c r="H107" s="58" t="s">
        <v>21</v>
      </c>
    </row>
    <row r="108" spans="1:8" x14ac:dyDescent="0.2">
      <c r="A108" s="14" t="s">
        <v>280</v>
      </c>
      <c r="B108" s="55">
        <v>24166</v>
      </c>
      <c r="C108" s="81" t="s">
        <v>21</v>
      </c>
      <c r="D108" s="81" t="s">
        <v>21</v>
      </c>
      <c r="E108" s="81" t="s">
        <v>21</v>
      </c>
      <c r="F108" s="81" t="s">
        <v>21</v>
      </c>
      <c r="G108" s="14">
        <f>SUM(B108:F108)</f>
        <v>24166</v>
      </c>
      <c r="H108" s="58" t="s">
        <v>21</v>
      </c>
    </row>
    <row r="109" spans="1:8" x14ac:dyDescent="0.2">
      <c r="A109" s="69" t="s">
        <v>257</v>
      </c>
      <c r="B109" s="36">
        <f t="shared" ref="B109:G109" si="8">B6+B24+B37+B62+B70+B81+B104</f>
        <v>32042354</v>
      </c>
      <c r="C109" s="36">
        <f t="shared" si="8"/>
        <v>7773742</v>
      </c>
      <c r="D109" s="36">
        <f t="shared" si="8"/>
        <v>452328</v>
      </c>
      <c r="E109" s="36">
        <f t="shared" si="8"/>
        <v>1822</v>
      </c>
      <c r="F109" s="36">
        <f t="shared" si="8"/>
        <v>15964</v>
      </c>
      <c r="G109" s="36">
        <f t="shared" si="8"/>
        <v>40286210</v>
      </c>
      <c r="H109" s="27"/>
    </row>
    <row r="110" spans="1:8" x14ac:dyDescent="0.2">
      <c r="A110" s="74" t="s">
        <v>252</v>
      </c>
      <c r="B110" s="36"/>
      <c r="C110" s="27"/>
      <c r="D110" s="27"/>
      <c r="E110" s="27"/>
      <c r="F110" s="27"/>
      <c r="G110" s="27"/>
      <c r="H110" s="68"/>
    </row>
    <row r="111" spans="1:8" x14ac:dyDescent="0.2">
      <c r="A111" s="75" t="s">
        <v>237</v>
      </c>
      <c r="B111" s="15">
        <v>15964</v>
      </c>
      <c r="C111" s="29"/>
      <c r="D111" s="29"/>
      <c r="E111" s="29"/>
      <c r="F111" s="29"/>
      <c r="G111" s="29"/>
      <c r="H111" s="68"/>
    </row>
    <row r="112" spans="1:8" x14ac:dyDescent="0.2">
      <c r="A112" s="71" t="s">
        <v>103</v>
      </c>
      <c r="B112" s="23">
        <f>SUM(B109:B111)</f>
        <v>32058318</v>
      </c>
      <c r="C112" s="23">
        <f>SUM(C109:C111)</f>
        <v>7773742</v>
      </c>
      <c r="D112" s="23">
        <f>SUM(D109:D111)</f>
        <v>452328</v>
      </c>
      <c r="E112" s="23">
        <f>SUM(E109:E111)</f>
        <v>1822</v>
      </c>
      <c r="F112" s="72"/>
      <c r="G112" s="15">
        <f>SUM(B112:F112)</f>
        <v>40286210</v>
      </c>
      <c r="H112" s="28"/>
    </row>
    <row r="113" spans="1:8" x14ac:dyDescent="0.2">
      <c r="A113" s="70" t="s">
        <v>104</v>
      </c>
      <c r="B113" s="15">
        <f>B112-Ontvangsten!B82</f>
        <v>0</v>
      </c>
      <c r="C113" s="15">
        <f>C112-Ontvangsten!C82</f>
        <v>0</v>
      </c>
      <c r="D113" s="15">
        <f>D112-Ontvangsten!D82</f>
        <v>0</v>
      </c>
      <c r="E113" s="15">
        <f>E112-Ontvangsten!E82</f>
        <v>0</v>
      </c>
      <c r="F113" s="73"/>
      <c r="G113" s="23">
        <f>SUM(B113:F113)</f>
        <v>0</v>
      </c>
      <c r="H113" s="29"/>
    </row>
    <row r="114" spans="1:8" x14ac:dyDescent="0.2">
      <c r="G114" s="10"/>
      <c r="H114" s="25"/>
    </row>
    <row r="115" spans="1:8" x14ac:dyDescent="0.2">
      <c r="G115" s="10"/>
      <c r="H115" s="25"/>
    </row>
    <row r="116" spans="1:8" x14ac:dyDescent="0.2">
      <c r="G116" s="10"/>
      <c r="H116" s="25"/>
    </row>
    <row r="117" spans="1:8" x14ac:dyDescent="0.2">
      <c r="G117" s="10"/>
      <c r="H117" s="25"/>
    </row>
    <row r="118" spans="1:8" x14ac:dyDescent="0.2">
      <c r="G118" s="10"/>
      <c r="H118" s="25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B121" s="10"/>
      <c r="C121" s="10"/>
      <c r="D121" s="10"/>
      <c r="E121" s="10"/>
      <c r="F121" s="10"/>
      <c r="G121" s="10"/>
      <c r="H121" s="25"/>
    </row>
    <row r="122" spans="1:8" x14ac:dyDescent="0.2">
      <c r="B122" s="10"/>
      <c r="C122" s="10"/>
      <c r="D122" s="10"/>
      <c r="E122" s="10"/>
      <c r="F122" s="10"/>
      <c r="G122" s="10"/>
      <c r="H122" s="25"/>
    </row>
    <row r="123" spans="1:8" x14ac:dyDescent="0.2">
      <c r="B123" s="10"/>
      <c r="C123" s="10"/>
      <c r="D123" s="10"/>
      <c r="E123" s="10"/>
      <c r="F123" s="10"/>
      <c r="G123" s="10"/>
      <c r="H123" s="25"/>
    </row>
    <row r="124" spans="1:8" x14ac:dyDescent="0.2">
      <c r="B124" s="10"/>
      <c r="C124" s="10"/>
      <c r="D124" s="10"/>
      <c r="E124" s="10"/>
      <c r="F124" s="10"/>
      <c r="G124" s="10"/>
      <c r="H124" s="25"/>
    </row>
    <row r="125" spans="1:8" x14ac:dyDescent="0.2">
      <c r="B125" s="10"/>
      <c r="C125" s="10"/>
      <c r="D125" s="10"/>
      <c r="E125" s="10"/>
      <c r="F125" s="10"/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H134" s="25"/>
    </row>
    <row r="135" spans="2:8" x14ac:dyDescent="0.2">
      <c r="H135" s="25"/>
    </row>
    <row r="136" spans="2:8" x14ac:dyDescent="0.2">
      <c r="H136" s="25"/>
    </row>
    <row r="137" spans="2:8" x14ac:dyDescent="0.2">
      <c r="H137" s="25"/>
    </row>
    <row r="138" spans="2:8" x14ac:dyDescent="0.2"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6" orientation="portrait" r:id="rId1"/>
  <headerFooter alignWithMargins="0"/>
  <ignoredErrors>
    <ignoredError sqref="G84:G86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opLeftCell="A25" workbookViewId="0">
      <selection sqref="A1:H1"/>
    </sheetView>
  </sheetViews>
  <sheetFormatPr defaultRowHeight="12.75" x14ac:dyDescent="0.2"/>
  <cols>
    <col min="1" max="1" width="43.7109375" customWidth="1"/>
    <col min="2" max="2" width="20.7109375" customWidth="1"/>
    <col min="3" max="6" width="11.7109375" customWidth="1"/>
    <col min="7" max="7" width="10.7109375" customWidth="1"/>
    <col min="8" max="8" width="11.7109375" customWidth="1"/>
  </cols>
  <sheetData>
    <row r="1" spans="1:8" ht="15.75" x14ac:dyDescent="0.25">
      <c r="A1" s="93" t="s">
        <v>307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109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210</v>
      </c>
      <c r="B6" s="13">
        <f>Ontvangsten!B6</f>
        <v>21930387</v>
      </c>
      <c r="C6" s="13">
        <f>Ontvangsten!C6</f>
        <v>7625834</v>
      </c>
      <c r="D6" s="13">
        <f>Ontvangsten!D6</f>
        <v>432192</v>
      </c>
      <c r="E6" s="13">
        <f>Ontvangsten!E6</f>
        <v>1782</v>
      </c>
      <c r="F6" s="13">
        <f>Ontvangsten!F6</f>
        <v>0</v>
      </c>
      <c r="G6" s="13">
        <f>Ontvangsten!G6</f>
        <v>29990195</v>
      </c>
      <c r="H6" s="13"/>
    </row>
    <row r="7" spans="1:8" x14ac:dyDescent="0.2">
      <c r="A7" s="14" t="s">
        <v>211</v>
      </c>
      <c r="B7" s="14">
        <f>Ontvangsten!B7</f>
        <v>19830772</v>
      </c>
      <c r="C7" s="14">
        <f>Ontvangsten!C7</f>
        <v>7625834</v>
      </c>
      <c r="D7" s="17" t="str">
        <f>Ontvangsten!D7</f>
        <v>-</v>
      </c>
      <c r="E7" s="14">
        <f>Ontvangsten!E7</f>
        <v>1782</v>
      </c>
      <c r="F7" s="17" t="str">
        <f>Ontvangsten!F7</f>
        <v>-</v>
      </c>
      <c r="G7" s="14">
        <f>Ontvangsten!G7</f>
        <v>27458388</v>
      </c>
      <c r="H7" s="56">
        <f>Ontvangsten!H7</f>
        <v>9451</v>
      </c>
    </row>
    <row r="8" spans="1:8" x14ac:dyDescent="0.2">
      <c r="A8" s="14" t="s">
        <v>212</v>
      </c>
      <c r="B8" s="14">
        <f>Ontvangsten!B8</f>
        <v>1960970</v>
      </c>
      <c r="C8" s="17" t="str">
        <f>Ontvangsten!C8</f>
        <v>-</v>
      </c>
      <c r="D8" s="14">
        <f>Ontvangsten!D8</f>
        <v>432192</v>
      </c>
      <c r="E8" s="17" t="str">
        <f>Ontvangsten!E8</f>
        <v>-</v>
      </c>
      <c r="F8" s="17" t="str">
        <f>Ontvangsten!F8</f>
        <v>-</v>
      </c>
      <c r="G8" s="14">
        <f>Ontvangsten!G8</f>
        <v>2393162</v>
      </c>
      <c r="H8" s="56">
        <f>Ontvangsten!H8</f>
        <v>9451</v>
      </c>
    </row>
    <row r="9" spans="1:8" x14ac:dyDescent="0.2">
      <c r="A9" s="14" t="s">
        <v>112</v>
      </c>
      <c r="B9" s="14">
        <f>Ontvangsten!B9</f>
        <v>0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0</v>
      </c>
      <c r="H9" s="56">
        <f>Ontvangsten!H9</f>
        <v>9451</v>
      </c>
    </row>
    <row r="10" spans="1:8" x14ac:dyDescent="0.2">
      <c r="A10" s="14" t="s">
        <v>113</v>
      </c>
      <c r="B10" s="14">
        <f>Ontvangsten!B10</f>
        <v>0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0</v>
      </c>
      <c r="H10" s="56">
        <f>Ontvangsten!H10</f>
        <v>9451</v>
      </c>
    </row>
    <row r="11" spans="1:8" hidden="1" x14ac:dyDescent="0.2">
      <c r="A11" s="14" t="s">
        <v>194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193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201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202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114</v>
      </c>
      <c r="B16" s="14">
        <f>Ontvangsten!B16</f>
        <v>138645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138645</v>
      </c>
      <c r="H16" s="56">
        <f>Ontvangsten!H16</f>
        <v>9459</v>
      </c>
    </row>
    <row r="17" spans="1:8" hidden="1" x14ac:dyDescent="0.2">
      <c r="A17" s="14" t="s">
        <v>115</v>
      </c>
      <c r="B17" s="17" t="str">
        <f>Ontvangsten!B17</f>
        <v>P.M.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/>
      <c r="G17" s="17" t="str">
        <f>Ontvangsten!G17</f>
        <v>P.M.</v>
      </c>
      <c r="H17" s="56" t="str">
        <f>Ontvangsten!H17</f>
        <v>747.9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x14ac:dyDescent="0.2">
      <c r="A19" s="13" t="s">
        <v>116</v>
      </c>
      <c r="B19" s="13">
        <f>Ontvangsten!B19</f>
        <v>2746155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2746155</v>
      </c>
      <c r="H19" s="59"/>
    </row>
    <row r="20" spans="1:8" x14ac:dyDescent="0.2">
      <c r="A20" s="14" t="s">
        <v>117</v>
      </c>
      <c r="B20" s="14">
        <f>Ontvangsten!B20</f>
        <v>1824785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1824785</v>
      </c>
      <c r="H20" s="56">
        <f>Ontvangsten!H20</f>
        <v>9473</v>
      </c>
    </row>
    <row r="21" spans="1:8" x14ac:dyDescent="0.2">
      <c r="A21" s="14" t="s">
        <v>118</v>
      </c>
      <c r="B21" s="14">
        <f>Ontvangsten!B21</f>
        <v>921370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921370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119</v>
      </c>
      <c r="B26" s="13">
        <f>Ontvangsten!B26</f>
        <v>1165634</v>
      </c>
      <c r="C26" s="13">
        <f>Ontvangsten!C26</f>
        <v>500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1166134</v>
      </c>
      <c r="H26" s="59"/>
    </row>
    <row r="27" spans="1:8" x14ac:dyDescent="0.2">
      <c r="A27" s="14" t="s">
        <v>120</v>
      </c>
      <c r="B27" s="14">
        <f>Ontvangsten!B27</f>
        <v>8445</v>
      </c>
      <c r="C27" s="14">
        <f>Ontvangsten!C27</f>
        <v>500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8945</v>
      </c>
      <c r="H27" s="56">
        <f>Ontvangsten!H27</f>
        <v>9461</v>
      </c>
    </row>
    <row r="28" spans="1:8" x14ac:dyDescent="0.2">
      <c r="A28" s="14" t="s">
        <v>121</v>
      </c>
      <c r="B28" s="14">
        <f>Ontvangsten!B28</f>
        <v>1157189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1157189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122</v>
      </c>
      <c r="B33" s="13">
        <f>Ontvangsten!B33</f>
        <v>1175659</v>
      </c>
      <c r="C33" s="13">
        <f>Ontvangsten!C33</f>
        <v>137023</v>
      </c>
      <c r="D33" s="13">
        <f>Ontvangsten!D33</f>
        <v>19971</v>
      </c>
      <c r="E33" s="13">
        <f>Ontvangsten!E33</f>
        <v>0</v>
      </c>
      <c r="F33" s="13">
        <f>Ontvangsten!F33</f>
        <v>0</v>
      </c>
      <c r="G33" s="13">
        <f>Ontvangsten!G33</f>
        <v>1332653</v>
      </c>
      <c r="H33" s="59"/>
    </row>
    <row r="34" spans="1:8" x14ac:dyDescent="0.2">
      <c r="A34" s="14" t="s">
        <v>123</v>
      </c>
      <c r="B34" s="14">
        <f>Ontvangsten!B34</f>
        <v>551632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551632</v>
      </c>
      <c r="H34" s="56">
        <f>Ontvangsten!H34</f>
        <v>9351</v>
      </c>
    </row>
    <row r="35" spans="1:8" x14ac:dyDescent="0.2">
      <c r="A35" s="14" t="s">
        <v>124</v>
      </c>
      <c r="B35" s="14">
        <f>Ontvangsten!B35</f>
        <v>189771</v>
      </c>
      <c r="C35" s="14">
        <f>Ontvangsten!C35</f>
        <v>137023</v>
      </c>
      <c r="D35" s="14">
        <f>Ontvangsten!D35</f>
        <v>19971</v>
      </c>
      <c r="E35" s="17" t="str">
        <f>Ontvangsten!E35</f>
        <v>-</v>
      </c>
      <c r="F35" s="17" t="str">
        <f>Ontvangsten!F35</f>
        <v>-</v>
      </c>
      <c r="G35" s="14">
        <f>Ontvangsten!G35</f>
        <v>346765</v>
      </c>
      <c r="H35" s="56">
        <f>Ontvangsten!H35</f>
        <v>9351</v>
      </c>
    </row>
    <row r="36" spans="1:8" x14ac:dyDescent="0.2">
      <c r="A36" s="14" t="s">
        <v>125</v>
      </c>
      <c r="B36" s="14">
        <f>Ontvangsten!B36</f>
        <v>143068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143068</v>
      </c>
      <c r="H36" s="56">
        <f>Ontvangsten!H36</f>
        <v>9351</v>
      </c>
    </row>
    <row r="37" spans="1:8" x14ac:dyDescent="0.2">
      <c r="A37" s="14" t="s">
        <v>126</v>
      </c>
      <c r="B37" s="14">
        <f>Ontvangsten!B37</f>
        <v>4709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4709</v>
      </c>
      <c r="H37" s="56">
        <f>Ontvangsten!H37</f>
        <v>9059</v>
      </c>
    </row>
    <row r="38" spans="1:8" x14ac:dyDescent="0.2">
      <c r="A38" s="14" t="s">
        <v>127</v>
      </c>
      <c r="B38" s="14">
        <f>Ontvangsten!B38</f>
        <v>270839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270839</v>
      </c>
      <c r="H38" s="56">
        <f>Ontvangsten!H38</f>
        <v>9351</v>
      </c>
    </row>
    <row r="39" spans="1:8" x14ac:dyDescent="0.2">
      <c r="A39" s="14" t="s">
        <v>245</v>
      </c>
      <c r="B39" s="14">
        <f>Ontvangsten!B39</f>
        <v>4832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4832</v>
      </c>
      <c r="H39" s="56">
        <f>Ontvangsten!H39</f>
        <v>9351</v>
      </c>
    </row>
    <row r="40" spans="1:8" x14ac:dyDescent="0.2">
      <c r="A40" s="14" t="s">
        <v>265</v>
      </c>
      <c r="B40" s="14">
        <f>Ontvangsten!B40</f>
        <v>10808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10808</v>
      </c>
      <c r="H40" s="56">
        <f>Ontvangsten!H40</f>
        <v>9351</v>
      </c>
    </row>
    <row r="41" spans="1:8" hidden="1" x14ac:dyDescent="0.2">
      <c r="A41" s="14" t="s">
        <v>236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264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234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128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129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20</v>
      </c>
      <c r="F46" s="13">
        <f>Ontvangsten!F46</f>
        <v>0</v>
      </c>
      <c r="G46" s="13">
        <f>Ontvangsten!G46</f>
        <v>20</v>
      </c>
      <c r="H46" s="59"/>
    </row>
    <row r="47" spans="1:8" x14ac:dyDescent="0.2">
      <c r="A47" s="14" t="s">
        <v>130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20</v>
      </c>
      <c r="F47" s="17" t="str">
        <f>Ontvangsten!F47</f>
        <v>-</v>
      </c>
      <c r="G47" s="14">
        <f>Ontvangsten!G47</f>
        <v>20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131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132</v>
      </c>
      <c r="B53" s="13">
        <f>Ontvangsten!B53</f>
        <v>3743</v>
      </c>
      <c r="C53" s="13">
        <f>Ontvangsten!C53</f>
        <v>20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3768</v>
      </c>
      <c r="H53" s="59"/>
    </row>
    <row r="54" spans="1:8" x14ac:dyDescent="0.2">
      <c r="A54" s="14" t="s">
        <v>133</v>
      </c>
      <c r="B54" s="14">
        <f>Ontvangsten!B54</f>
        <v>43</v>
      </c>
      <c r="C54" s="14">
        <f>Ontvangsten!C54</f>
        <v>20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68</v>
      </c>
      <c r="H54" s="56">
        <f>Ontvangsten!H54</f>
        <v>9461</v>
      </c>
    </row>
    <row r="55" spans="1:8" x14ac:dyDescent="0.2">
      <c r="A55" s="14" t="s">
        <v>134</v>
      </c>
      <c r="B55" s="14">
        <f>Ontvangsten!B55</f>
        <v>3700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3700</v>
      </c>
      <c r="H55" s="56">
        <f>Ontvangsten!H55</f>
        <v>9461</v>
      </c>
    </row>
    <row r="56" spans="1:8" x14ac:dyDescent="0.2">
      <c r="A56" s="14" t="s">
        <v>135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136</v>
      </c>
      <c r="B61" s="13">
        <f>Ontvangsten!B61</f>
        <v>550647</v>
      </c>
      <c r="C61" s="13">
        <f>Ontvangsten!C61</f>
        <v>10365</v>
      </c>
      <c r="D61" s="13">
        <f>Ontvangsten!D61</f>
        <v>160</v>
      </c>
      <c r="E61" s="13">
        <f>Ontvangsten!E61</f>
        <v>20</v>
      </c>
      <c r="F61" s="13">
        <f>Ontvangsten!F61</f>
        <v>0</v>
      </c>
      <c r="G61" s="13">
        <f>Ontvangsten!G61</f>
        <v>561192</v>
      </c>
      <c r="H61" s="59"/>
    </row>
    <row r="62" spans="1:8" x14ac:dyDescent="0.2">
      <c r="A62" s="14" t="s">
        <v>289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234</v>
      </c>
      <c r="B63" s="14">
        <f>Ontvangsten!B63</f>
        <v>1000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1000</v>
      </c>
      <c r="H63" s="56">
        <f>Ontvangsten!H63</f>
        <v>9873</v>
      </c>
    </row>
    <row r="64" spans="1:8" x14ac:dyDescent="0.2">
      <c r="A64" s="14" t="s">
        <v>138</v>
      </c>
      <c r="B64" s="14">
        <f>Ontvangsten!B64</f>
        <v>430735</v>
      </c>
      <c r="C64" s="14">
        <f>Ontvangsten!C64</f>
        <v>2300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433095</v>
      </c>
      <c r="H64" s="56">
        <f>Ontvangsten!H64</f>
        <v>9356</v>
      </c>
    </row>
    <row r="65" spans="1:8" hidden="1" x14ac:dyDescent="0.2">
      <c r="A65" s="14" t="s">
        <v>139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140</v>
      </c>
      <c r="B66" s="14">
        <f>Ontvangsten!B66</f>
        <v>3285</v>
      </c>
      <c r="C66" s="14">
        <f>Ontvangsten!C66</f>
        <v>2800</v>
      </c>
      <c r="D66" s="14">
        <f>Ontvangsten!D66</f>
        <v>100</v>
      </c>
      <c r="E66" s="17" t="str">
        <f>Ontvangsten!E66</f>
        <v>-</v>
      </c>
      <c r="F66" s="17" t="str">
        <f>Ontvangsten!F66</f>
        <v>-</v>
      </c>
      <c r="G66" s="14">
        <f>Ontvangsten!G66</f>
        <v>6185</v>
      </c>
      <c r="H66" s="56">
        <f>Ontvangsten!H66</f>
        <v>9461</v>
      </c>
    </row>
    <row r="67" spans="1:8" x14ac:dyDescent="0.2">
      <c r="A67" s="14" t="s">
        <v>141</v>
      </c>
      <c r="B67" s="14">
        <f>Ontvangsten!B67</f>
        <v>9649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9649</v>
      </c>
      <c r="H67" s="56">
        <f>Ontvangsten!H67</f>
        <v>9361</v>
      </c>
    </row>
    <row r="68" spans="1:8" x14ac:dyDescent="0.2">
      <c r="A68" s="14" t="s">
        <v>142</v>
      </c>
      <c r="B68" s="14">
        <f>Ontvangsten!B68</f>
        <v>1504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1504</v>
      </c>
      <c r="H68" s="56">
        <f>Ontvangsten!H68</f>
        <v>9361</v>
      </c>
    </row>
    <row r="69" spans="1:8" x14ac:dyDescent="0.2">
      <c r="A69" s="14" t="s">
        <v>143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20</v>
      </c>
      <c r="F69" s="17" t="str">
        <f>Ontvangsten!F69</f>
        <v>-</v>
      </c>
      <c r="G69" s="14">
        <f>Ontvangsten!G69</f>
        <v>20</v>
      </c>
      <c r="H69" s="56">
        <f>Ontvangsten!H69</f>
        <v>9361</v>
      </c>
    </row>
    <row r="70" spans="1:8" x14ac:dyDescent="0.2">
      <c r="A70" s="14" t="s">
        <v>204</v>
      </c>
      <c r="B70" s="14">
        <f>Ontvangsten!B70</f>
        <v>4000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4000</v>
      </c>
      <c r="H70" s="56">
        <f>Ontvangsten!H70</f>
        <v>9363</v>
      </c>
    </row>
    <row r="71" spans="1:8" x14ac:dyDescent="0.2">
      <c r="A71" s="14" t="s">
        <v>220</v>
      </c>
      <c r="B71" s="17" t="str">
        <f>Ontvangsten!B71</f>
        <v>-</v>
      </c>
      <c r="C71" s="14">
        <f>Ontvangsten!C71</f>
        <v>5265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5265</v>
      </c>
      <c r="H71" s="56" t="str">
        <f>Ontvangsten!H71</f>
        <v>-</v>
      </c>
    </row>
    <row r="72" spans="1:8" hidden="1" x14ac:dyDescent="0.2">
      <c r="A72" s="14" t="s">
        <v>222</v>
      </c>
      <c r="B72" s="14">
        <f>Ontvangsten!B72</f>
        <v>0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>
        <f>Ontvangsten!F72</f>
        <v>0</v>
      </c>
      <c r="G72" s="14">
        <f>Ontvangsten!G72</f>
        <v>0</v>
      </c>
      <c r="H72" s="56" t="str">
        <f>Ontvangsten!H72</f>
        <v>-</v>
      </c>
    </row>
    <row r="73" spans="1:8" x14ac:dyDescent="0.2">
      <c r="A73" s="14" t="s">
        <v>275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x14ac:dyDescent="0.2">
      <c r="A74" s="14" t="s">
        <v>309</v>
      </c>
      <c r="B74" s="14">
        <f>Ontvangsten!B74</f>
        <v>2669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>
        <f>Ontvangsten!F74</f>
        <v>0</v>
      </c>
      <c r="G74" s="14">
        <f>Ontvangsten!G74</f>
        <v>2669</v>
      </c>
      <c r="H74" s="56" t="str">
        <f>Ontvangsten!H74</f>
        <v>-</v>
      </c>
    </row>
    <row r="75" spans="1:8" x14ac:dyDescent="0.2">
      <c r="A75" s="14" t="s">
        <v>230</v>
      </c>
      <c r="B75" s="14">
        <f>Ontvangsten!B75</f>
        <v>97405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97405</v>
      </c>
      <c r="H75" s="56">
        <f>Ontvangsten!H75</f>
        <v>93610</v>
      </c>
    </row>
    <row r="76" spans="1:8" x14ac:dyDescent="0.2">
      <c r="A76" s="14"/>
      <c r="B76" s="14"/>
      <c r="C76" s="17"/>
      <c r="D76" s="17"/>
      <c r="E76" s="17"/>
      <c r="F76" s="17"/>
      <c r="G76" s="14"/>
      <c r="H76" s="56"/>
    </row>
    <row r="77" spans="1:8" x14ac:dyDescent="0.2">
      <c r="A77" s="13" t="s">
        <v>281</v>
      </c>
      <c r="B77" s="13">
        <f>Ontvangsten!B77</f>
        <v>4486093</v>
      </c>
      <c r="C77" s="13">
        <f>Ontvangsten!C77</f>
        <v>0</v>
      </c>
      <c r="D77" s="13">
        <f>Ontvangsten!D77</f>
        <v>0</v>
      </c>
      <c r="E77" s="13">
        <f>Ontvangsten!E77</f>
        <v>0</v>
      </c>
      <c r="F77" s="13">
        <f>Ontvangsten!F77</f>
        <v>0</v>
      </c>
      <c r="G77" s="13">
        <f>Ontvangsten!G77</f>
        <v>4486093</v>
      </c>
      <c r="H77" s="56"/>
    </row>
    <row r="78" spans="1:8" x14ac:dyDescent="0.2">
      <c r="A78" s="14" t="s">
        <v>282</v>
      </c>
      <c r="B78" s="14">
        <f>Ontvangsten!B78</f>
        <v>2754231</v>
      </c>
      <c r="C78" s="17" t="str">
        <f>Ontvangsten!C78</f>
        <v>-</v>
      </c>
      <c r="D78" s="17" t="str">
        <f>Ontvangsten!D78</f>
        <v>-</v>
      </c>
      <c r="E78" s="17" t="str">
        <f>Ontvangsten!E78</f>
        <v>-</v>
      </c>
      <c r="F78" s="17" t="str">
        <f>Ontvangsten!F78</f>
        <v>-</v>
      </c>
      <c r="G78" s="16">
        <f>Ontvangsten!G78</f>
        <v>2754231</v>
      </c>
      <c r="H78" s="56">
        <f>Ontvangsten!H78</f>
        <v>9474</v>
      </c>
    </row>
    <row r="79" spans="1:8" x14ac:dyDescent="0.2">
      <c r="A79" s="14" t="s">
        <v>283</v>
      </c>
      <c r="B79" s="14">
        <f>Ontvangsten!B79</f>
        <v>1340592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1340592</v>
      </c>
      <c r="H79" s="56">
        <f>Ontvangsten!H79</f>
        <v>9474</v>
      </c>
    </row>
    <row r="80" spans="1:8" x14ac:dyDescent="0.2">
      <c r="A80" s="14" t="s">
        <v>284</v>
      </c>
      <c r="B80" s="14">
        <f>Ontvangsten!B80</f>
        <v>367104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367104</v>
      </c>
      <c r="H80" s="56">
        <f>Ontvangsten!H80</f>
        <v>9474</v>
      </c>
    </row>
    <row r="81" spans="1:8" x14ac:dyDescent="0.2">
      <c r="A81" s="14" t="s">
        <v>285</v>
      </c>
      <c r="B81" s="14">
        <f>Ontvangsten!B81</f>
        <v>24166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24166</v>
      </c>
      <c r="H81" s="56">
        <f>Ontvangsten!H81</f>
        <v>9474</v>
      </c>
    </row>
    <row r="82" spans="1:8" x14ac:dyDescent="0.2">
      <c r="A82" s="22" t="s">
        <v>190</v>
      </c>
      <c r="B82" s="23">
        <f>Ontvangsten!B82</f>
        <v>32058318</v>
      </c>
      <c r="C82" s="23">
        <f>Ontvangsten!C82</f>
        <v>7773742</v>
      </c>
      <c r="D82" s="23">
        <f>Ontvangsten!D82</f>
        <v>452328</v>
      </c>
      <c r="E82" s="23">
        <f>Ontvangsten!E82</f>
        <v>1822</v>
      </c>
      <c r="F82" s="23">
        <f>Ontvangsten!F82</f>
        <v>0</v>
      </c>
      <c r="G82" s="23">
        <f>Ontvangsten!G82</f>
        <v>40286210</v>
      </c>
      <c r="H82" s="24"/>
    </row>
    <row r="83" spans="1:8" x14ac:dyDescent="0.2">
      <c r="A83" s="66" t="s">
        <v>253</v>
      </c>
      <c r="B83" s="24"/>
      <c r="C83" s="24"/>
      <c r="D83" s="24"/>
      <c r="E83" s="24"/>
      <c r="F83" s="37">
        <f>Ontvangsten!F83</f>
        <v>15964</v>
      </c>
      <c r="G83" s="24"/>
      <c r="H83" s="24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39"/>
      <c r="B165" s="39"/>
      <c r="C165" s="39"/>
      <c r="D165" s="39"/>
      <c r="E165" s="39"/>
      <c r="F165" s="39"/>
      <c r="G165" s="39"/>
      <c r="H165" s="39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topLeftCell="A55"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6" width="14.7109375" customWidth="1"/>
    <col min="7" max="7" width="11.7109375" customWidth="1"/>
    <col min="8" max="8" width="21.42578125" bestFit="1" customWidth="1"/>
  </cols>
  <sheetData>
    <row r="1" spans="1:8" ht="15.75" x14ac:dyDescent="0.25">
      <c r="A1" s="93" t="s">
        <v>307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144</v>
      </c>
      <c r="B3" s="5" t="s">
        <v>0</v>
      </c>
      <c r="C3" s="88" t="s">
        <v>1</v>
      </c>
      <c r="D3" s="89"/>
      <c r="E3" s="65" t="s">
        <v>2</v>
      </c>
      <c r="F3" s="90" t="s">
        <v>251</v>
      </c>
      <c r="G3" s="90" t="s">
        <v>6</v>
      </c>
      <c r="H3" s="92" t="s">
        <v>3</v>
      </c>
    </row>
    <row r="4" spans="1:8" x14ac:dyDescent="0.2">
      <c r="A4" s="4" t="s">
        <v>110</v>
      </c>
      <c r="B4" s="6"/>
      <c r="C4" s="7" t="s">
        <v>4</v>
      </c>
      <c r="D4" s="8" t="s">
        <v>111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145</v>
      </c>
      <c r="B6" s="42">
        <f>Uitgaven!B6</f>
        <v>23812569</v>
      </c>
      <c r="C6" s="42">
        <f>Uitgaven!C6</f>
        <v>7465958</v>
      </c>
      <c r="D6" s="42">
        <f>Uitgaven!D6</f>
        <v>435146</v>
      </c>
      <c r="E6" s="42">
        <f>Uitgaven!E6</f>
        <v>1321</v>
      </c>
      <c r="F6" s="42">
        <f>Uitgaven!F6</f>
        <v>10220</v>
      </c>
      <c r="G6" s="42">
        <f>Uitgaven!G6</f>
        <v>31725214</v>
      </c>
      <c r="H6" s="43"/>
    </row>
    <row r="7" spans="1:8" x14ac:dyDescent="0.2">
      <c r="A7" s="43" t="s">
        <v>196</v>
      </c>
      <c r="B7" s="43">
        <f>Uitgaven!B7</f>
        <v>23812569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23812569</v>
      </c>
      <c r="H7" s="45" t="str">
        <f>Uitgaven!H7</f>
        <v>8453 - 8463 - 80500</v>
      </c>
    </row>
    <row r="8" spans="1:8" hidden="1" x14ac:dyDescent="0.2">
      <c r="A8" s="43" t="s">
        <v>206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224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146</v>
      </c>
      <c r="B10" s="45" t="str">
        <f>Uitgaven!B10</f>
        <v>-</v>
      </c>
      <c r="C10" s="43">
        <f>Uitgaven!C10</f>
        <v>1700717</v>
      </c>
      <c r="D10" s="43">
        <f>Uitgaven!D10</f>
        <v>89943</v>
      </c>
      <c r="E10" s="45" t="str">
        <f>Uitgaven!E10</f>
        <v>-</v>
      </c>
      <c r="F10" s="45" t="str">
        <f>Uitgaven!F10</f>
        <v>-</v>
      </c>
      <c r="G10" s="43">
        <f>Uitgaven!G10</f>
        <v>1790660</v>
      </c>
      <c r="H10" s="45" t="str">
        <f>Uitgaven!H10</f>
        <v>8453 - 8463</v>
      </c>
    </row>
    <row r="11" spans="1:8" x14ac:dyDescent="0.2">
      <c r="A11" s="43" t="s">
        <v>147</v>
      </c>
      <c r="B11" s="45" t="str">
        <f>Uitgaven!B11</f>
        <v>-</v>
      </c>
      <c r="C11" s="43">
        <f>Uitgaven!C11</f>
        <v>633378</v>
      </c>
      <c r="D11" s="43">
        <f>Uitgaven!D11</f>
        <v>20853</v>
      </c>
      <c r="E11" s="45" t="str">
        <f>Uitgaven!E11</f>
        <v>-</v>
      </c>
      <c r="F11" s="45" t="str">
        <f>Uitgaven!F11</f>
        <v>-</v>
      </c>
      <c r="G11" s="43">
        <f>Uitgaven!G11</f>
        <v>654231</v>
      </c>
      <c r="H11" s="45" t="str">
        <f>Uitgaven!H11</f>
        <v>8453 - 8463</v>
      </c>
    </row>
    <row r="12" spans="1:8" x14ac:dyDescent="0.2">
      <c r="A12" s="43" t="s">
        <v>148</v>
      </c>
      <c r="B12" s="45" t="str">
        <f>Uitgaven!B12</f>
        <v>-</v>
      </c>
      <c r="C12" s="43">
        <f>Uitgaven!C12</f>
        <v>5131863</v>
      </c>
      <c r="D12" s="43">
        <f>Uitgaven!D12</f>
        <v>324350</v>
      </c>
      <c r="E12" s="45" t="str">
        <f>Uitgaven!E12</f>
        <v>-</v>
      </c>
      <c r="F12" s="45" t="str">
        <f>Uitgaven!F12</f>
        <v>-</v>
      </c>
      <c r="G12" s="43">
        <f>Uitgaven!G12</f>
        <v>5456213</v>
      </c>
      <c r="H12" s="45" t="str">
        <f>Uitgaven!H12</f>
        <v>8453 - 8463</v>
      </c>
    </row>
    <row r="13" spans="1:8" x14ac:dyDescent="0.2">
      <c r="A13" s="43" t="s">
        <v>149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150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1191</v>
      </c>
      <c r="F14" s="45" t="str">
        <f>Uitgaven!F14</f>
        <v>-</v>
      </c>
      <c r="G14" s="43">
        <f>Uitgaven!G14</f>
        <v>1191</v>
      </c>
      <c r="H14" s="62">
        <f>Uitgaven!H14</f>
        <v>8351</v>
      </c>
    </row>
    <row r="15" spans="1:8" x14ac:dyDescent="0.2">
      <c r="A15" s="43" t="s">
        <v>151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53</v>
      </c>
      <c r="F15" s="45" t="str">
        <f>Uitgaven!F15</f>
        <v>-</v>
      </c>
      <c r="G15" s="43">
        <f>Uitgaven!G15</f>
        <v>53</v>
      </c>
      <c r="H15" s="62">
        <f>Uitgaven!H15</f>
        <v>8351</v>
      </c>
    </row>
    <row r="16" spans="1:8" x14ac:dyDescent="0.2">
      <c r="A16" s="43" t="s">
        <v>152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77</v>
      </c>
      <c r="F16" s="45" t="str">
        <f>Uitgaven!F16</f>
        <v>-</v>
      </c>
      <c r="G16" s="43">
        <f>Uitgaven!G16</f>
        <v>77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258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259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8676</v>
      </c>
      <c r="G21" s="43">
        <f>Uitgaven!G21</f>
        <v>8676</v>
      </c>
      <c r="H21" s="62">
        <f>Uitgaven!H21</f>
        <v>80500</v>
      </c>
    </row>
    <row r="22" spans="1:8" x14ac:dyDescent="0.2">
      <c r="A22" s="16" t="s">
        <v>260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1544</v>
      </c>
      <c r="G22" s="43">
        <f>Uitgaven!G22</f>
        <v>1544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153</v>
      </c>
      <c r="B24" s="42">
        <f>Uitgaven!B24</f>
        <v>859279</v>
      </c>
      <c r="C24" s="42">
        <f>Uitgaven!C24</f>
        <v>269388</v>
      </c>
      <c r="D24" s="42">
        <f>Uitgaven!D24</f>
        <v>15338</v>
      </c>
      <c r="E24" s="42">
        <f>Uitgaven!E24</f>
        <v>0</v>
      </c>
      <c r="F24" s="42">
        <f>Uitgaven!F24</f>
        <v>0</v>
      </c>
      <c r="G24" s="42">
        <f>Uitgaven!G24</f>
        <v>1144005</v>
      </c>
      <c r="H24" s="43"/>
    </row>
    <row r="25" spans="1:8" x14ac:dyDescent="0.2">
      <c r="A25" s="43" t="s">
        <v>154</v>
      </c>
      <c r="B25" s="43">
        <f>Uitgaven!B25</f>
        <v>803496</v>
      </c>
      <c r="C25" s="43">
        <f>Uitgaven!C25</f>
        <v>247481</v>
      </c>
      <c r="D25" s="43">
        <f>Uitgaven!D25</f>
        <v>14440</v>
      </c>
      <c r="E25" s="45" t="str">
        <f>Uitgaven!E25</f>
        <v>-</v>
      </c>
      <c r="F25" s="45" t="str">
        <f>Uitgaven!F25</f>
        <v>-</v>
      </c>
      <c r="G25" s="43">
        <f>Uitgaven!G25</f>
        <v>1065417</v>
      </c>
      <c r="H25" s="45">
        <f>Uitgaven!H25</f>
        <v>8462</v>
      </c>
    </row>
    <row r="26" spans="1:8" x14ac:dyDescent="0.2">
      <c r="A26" s="43" t="s">
        <v>155</v>
      </c>
      <c r="B26" s="43">
        <f>Uitgaven!B26</f>
        <v>18037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18037</v>
      </c>
      <c r="H26" s="62">
        <f>Uitgaven!H26</f>
        <v>8462</v>
      </c>
    </row>
    <row r="27" spans="1:8" x14ac:dyDescent="0.2">
      <c r="A27" s="43" t="s">
        <v>156</v>
      </c>
      <c r="B27" s="43">
        <f>Uitgaven!B27</f>
        <v>19495</v>
      </c>
      <c r="C27" s="43">
        <f>Uitgaven!C27</f>
        <v>6091</v>
      </c>
      <c r="D27" s="43">
        <f>Uitgaven!D27</f>
        <v>355</v>
      </c>
      <c r="E27" s="45" t="str">
        <f>Uitgaven!E27</f>
        <v>-</v>
      </c>
      <c r="F27" s="45" t="str">
        <f>Uitgaven!F27</f>
        <v>-</v>
      </c>
      <c r="G27" s="43">
        <f>Uitgaven!G27</f>
        <v>25941</v>
      </c>
      <c r="H27" s="62">
        <f>Uitgaven!H27</f>
        <v>8452</v>
      </c>
    </row>
    <row r="28" spans="1:8" x14ac:dyDescent="0.2">
      <c r="A28" s="43" t="s">
        <v>157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158</v>
      </c>
      <c r="B29" s="43">
        <f>Uitgaven!B29</f>
        <v>9</v>
      </c>
      <c r="C29" s="43">
        <f>Uitgaven!C29</f>
        <v>20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31</v>
      </c>
      <c r="H29" s="45">
        <f>Uitgaven!H29</f>
        <v>8462</v>
      </c>
    </row>
    <row r="30" spans="1:8" x14ac:dyDescent="0.2">
      <c r="A30" s="43" t="s">
        <v>159</v>
      </c>
      <c r="B30" s="43">
        <f>Uitgaven!B30</f>
        <v>13277</v>
      </c>
      <c r="C30" s="43">
        <f>Uitgaven!C30</f>
        <v>15796</v>
      </c>
      <c r="D30" s="43">
        <f>Uitgaven!D30</f>
        <v>541</v>
      </c>
      <c r="E30" s="45" t="str">
        <f>Uitgaven!E30</f>
        <v>-</v>
      </c>
      <c r="F30" s="45" t="str">
        <f>Uitgaven!F30</f>
        <v>-</v>
      </c>
      <c r="G30" s="43">
        <f>Uitgaven!G30</f>
        <v>29614</v>
      </c>
      <c r="H30" s="45">
        <f>Uitgaven!H30</f>
        <v>8462</v>
      </c>
    </row>
    <row r="31" spans="1:8" x14ac:dyDescent="0.2">
      <c r="A31" s="43" t="s">
        <v>268</v>
      </c>
      <c r="B31" s="43">
        <f>Uitgaven!B31</f>
        <v>3700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3700</v>
      </c>
      <c r="H31" s="45">
        <f>Uitgaven!H31</f>
        <v>8462</v>
      </c>
    </row>
    <row r="32" spans="1:8" x14ac:dyDescent="0.2">
      <c r="A32" s="43" t="s">
        <v>137</v>
      </c>
      <c r="B32" s="43">
        <f>Uitgaven!B32</f>
        <v>1265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1265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160</v>
      </c>
      <c r="B37" s="42">
        <f>Uitgaven!B37</f>
        <v>535274</v>
      </c>
      <c r="C37" s="42">
        <f>Uitgaven!C37</f>
        <v>22339</v>
      </c>
      <c r="D37" s="42">
        <f>Uitgaven!D37</f>
        <v>1601</v>
      </c>
      <c r="E37" s="42">
        <f>Uitgaven!E37</f>
        <v>500</v>
      </c>
      <c r="F37" s="42">
        <f>Uitgaven!F37</f>
        <v>5744</v>
      </c>
      <c r="G37" s="42">
        <f>Uitgaven!G37</f>
        <v>565458</v>
      </c>
      <c r="H37" s="43"/>
    </row>
    <row r="38" spans="1:8" x14ac:dyDescent="0.2">
      <c r="A38" s="14" t="s">
        <v>239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165</v>
      </c>
      <c r="B39" s="43">
        <f>Uitgaven!B39</f>
        <v>94301</v>
      </c>
      <c r="C39" s="43">
        <f>Uitgaven!C39</f>
        <v>19702</v>
      </c>
      <c r="D39" s="43">
        <f>Uitgaven!D39</f>
        <v>1217</v>
      </c>
      <c r="E39" s="43">
        <f>Uitgaven!E39</f>
        <v>500</v>
      </c>
      <c r="F39" s="43">
        <f>Uitgaven!F39</f>
        <v>4829</v>
      </c>
      <c r="G39" s="43">
        <f>Uitgaven!G39</f>
        <v>120549</v>
      </c>
      <c r="H39" s="45" t="str">
        <f>Uitgaven!H39</f>
        <v>Budget RIZIV</v>
      </c>
    </row>
    <row r="40" spans="1:8" x14ac:dyDescent="0.2">
      <c r="A40" s="43" t="s">
        <v>166</v>
      </c>
      <c r="B40" s="43">
        <f>Uitgaven!B40</f>
        <v>2290</v>
      </c>
      <c r="C40" s="43">
        <f>Uitgaven!C40</f>
        <v>764</v>
      </c>
      <c r="D40" s="43">
        <f>Uitgaven!D40</f>
        <v>57</v>
      </c>
      <c r="E40" s="45" t="str">
        <f>Uitgaven!E40</f>
        <v>-</v>
      </c>
      <c r="F40" s="43">
        <f>Uitgaven!F40</f>
        <v>915</v>
      </c>
      <c r="G40" s="43">
        <f>Uitgaven!G40</f>
        <v>4026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2506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2506</v>
      </c>
      <c r="H41" s="62">
        <f>Uitgaven!H41</f>
        <v>80500</v>
      </c>
    </row>
    <row r="42" spans="1:8" x14ac:dyDescent="0.2">
      <c r="A42" s="43" t="s">
        <v>167</v>
      </c>
      <c r="B42" s="43">
        <f>Uitgaven!B42</f>
        <v>193023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193023</v>
      </c>
      <c r="H42" s="62">
        <f>Uitgaven!H42</f>
        <v>80500</v>
      </c>
    </row>
    <row r="43" spans="1:8" x14ac:dyDescent="0.2">
      <c r="A43" s="43" t="s">
        <v>168</v>
      </c>
      <c r="B43" s="43">
        <f>Uitgaven!B43</f>
        <v>40198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40198</v>
      </c>
      <c r="H43" s="62">
        <f>Uitgaven!H43</f>
        <v>80500</v>
      </c>
    </row>
    <row r="44" spans="1:8" x14ac:dyDescent="0.2">
      <c r="A44" s="43" t="s">
        <v>169</v>
      </c>
      <c r="B44" s="43">
        <f>Uitgaven!B44</f>
        <v>40336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40336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2234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2234</v>
      </c>
      <c r="H45" s="62">
        <f>Uitgaven!H45</f>
        <v>80500</v>
      </c>
    </row>
    <row r="46" spans="1:8" x14ac:dyDescent="0.2">
      <c r="A46" s="43" t="s">
        <v>170</v>
      </c>
      <c r="B46" s="43">
        <f>Uitgaven!B46</f>
        <v>13023</v>
      </c>
      <c r="C46" s="50">
        <f>Uitgaven!C46</f>
        <v>1873</v>
      </c>
      <c r="D46" s="50">
        <f>Uitgaven!D46</f>
        <v>327</v>
      </c>
      <c r="E46" s="45" t="str">
        <f>Uitgaven!E46</f>
        <v>-</v>
      </c>
      <c r="F46" s="45" t="str">
        <f>Uitgaven!F46</f>
        <v>-</v>
      </c>
      <c r="G46" s="43">
        <f>Uitgaven!G46</f>
        <v>15223</v>
      </c>
      <c r="H46" s="62">
        <f>Uitgaven!H46</f>
        <v>8462</v>
      </c>
    </row>
    <row r="47" spans="1:8" x14ac:dyDescent="0.2">
      <c r="A47" s="14" t="s">
        <v>291</v>
      </c>
      <c r="B47" s="43">
        <f>Uitgaven!B47</f>
        <v>10000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10000</v>
      </c>
      <c r="H47" s="62" t="str">
        <f>Uitgaven!H47</f>
        <v>-</v>
      </c>
    </row>
    <row r="48" spans="1:8" hidden="1" x14ac:dyDescent="0.2">
      <c r="A48" s="43" t="s">
        <v>187</v>
      </c>
      <c r="B48" s="43">
        <f>Uitgaven!B48</f>
        <v>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0</v>
      </c>
      <c r="H48" s="62">
        <f>Uitgaven!H48</f>
        <v>80500</v>
      </c>
    </row>
    <row r="49" spans="1:8" x14ac:dyDescent="0.2">
      <c r="A49" s="43" t="s">
        <v>171</v>
      </c>
      <c r="B49" s="43">
        <f>Uitgaven!B49</f>
        <v>99106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99106</v>
      </c>
      <c r="H49" s="62">
        <f>Uitgaven!H49</f>
        <v>80500</v>
      </c>
    </row>
    <row r="50" spans="1:8" x14ac:dyDescent="0.2">
      <c r="A50" s="43" t="s">
        <v>172</v>
      </c>
      <c r="B50" s="43">
        <f>Uitgaven!B50</f>
        <v>220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220</v>
      </c>
      <c r="H50" s="62">
        <f>Uitgaven!H50</f>
        <v>80500</v>
      </c>
    </row>
    <row r="51" spans="1:8" x14ac:dyDescent="0.2">
      <c r="A51" s="14" t="s">
        <v>287</v>
      </c>
      <c r="B51" s="43">
        <f>Uitgaven!B51</f>
        <v>20109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20109</v>
      </c>
      <c r="H51" s="62">
        <f>Uitgaven!H51</f>
        <v>80500</v>
      </c>
    </row>
    <row r="52" spans="1:8" x14ac:dyDescent="0.2">
      <c r="A52" s="43" t="s">
        <v>262</v>
      </c>
      <c r="B52" s="43">
        <f>Uitgaven!B52</f>
        <v>13381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13381</v>
      </c>
      <c r="H52" s="62">
        <f>Uitgaven!H52</f>
        <v>8452</v>
      </c>
    </row>
    <row r="53" spans="1:8" x14ac:dyDescent="0.2">
      <c r="A53" s="14" t="s">
        <v>299</v>
      </c>
      <c r="B53" s="43">
        <f>Uitgaven!B53</f>
        <v>2199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2199</v>
      </c>
      <c r="H53" s="62">
        <f>Uitgaven!H53</f>
        <v>8451</v>
      </c>
    </row>
    <row r="54" spans="1:8" x14ac:dyDescent="0.2">
      <c r="A54" s="43" t="s">
        <v>173</v>
      </c>
      <c r="B54" s="43">
        <f>Uitgaven!B54</f>
        <v>215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215</v>
      </c>
      <c r="H54" s="62">
        <f>Uitgaven!H54</f>
        <v>80500</v>
      </c>
    </row>
    <row r="55" spans="1:8" x14ac:dyDescent="0.2">
      <c r="A55" s="43" t="s">
        <v>174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297</v>
      </c>
      <c r="B56" s="43">
        <f>Uitgaven!B56</f>
        <v>230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230</v>
      </c>
      <c r="H56" s="62" t="str">
        <f>Uitgaven!H56</f>
        <v>-</v>
      </c>
    </row>
    <row r="57" spans="1:8" x14ac:dyDescent="0.2">
      <c r="A57" s="14" t="s">
        <v>300</v>
      </c>
      <c r="B57" s="43">
        <f>Uitgaven!B57</f>
        <v>335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335</v>
      </c>
      <c r="H57" s="45" t="str">
        <f>Uitgaven!H57</f>
        <v>-</v>
      </c>
    </row>
    <row r="58" spans="1:8" x14ac:dyDescent="0.2">
      <c r="A58" s="43" t="s">
        <v>232</v>
      </c>
      <c r="B58" s="50">
        <f>Uitgaven!B58</f>
        <v>1024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1024</v>
      </c>
      <c r="H58" s="62">
        <f>Uitgaven!H58</f>
        <v>80500</v>
      </c>
    </row>
    <row r="59" spans="1:8" x14ac:dyDescent="0.2">
      <c r="A59" s="43" t="s">
        <v>269</v>
      </c>
      <c r="B59" s="50">
        <f>Uitgaven!B59</f>
        <v>65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65</v>
      </c>
      <c r="H59" s="62">
        <f>Uitgaven!H59</f>
        <v>80500</v>
      </c>
    </row>
    <row r="60" spans="1:8" x14ac:dyDescent="0.2">
      <c r="A60" s="43" t="s">
        <v>247</v>
      </c>
      <c r="B60" s="50">
        <f>Uitgaven!B60</f>
        <v>474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474</v>
      </c>
      <c r="H60" s="62">
        <f>Uitgaven!H60</f>
        <v>81530</v>
      </c>
    </row>
    <row r="61" spans="1:8" x14ac:dyDescent="0.2">
      <c r="A61" s="43"/>
      <c r="B61" s="43"/>
      <c r="C61" s="43"/>
      <c r="D61" s="43"/>
      <c r="E61" s="43"/>
      <c r="F61" s="43"/>
      <c r="G61" s="43"/>
      <c r="H61" s="43"/>
    </row>
    <row r="62" spans="1:8" x14ac:dyDescent="0.2">
      <c r="A62" s="42" t="s">
        <v>214</v>
      </c>
      <c r="B62" s="42">
        <f>Uitgaven!B62</f>
        <v>1824785</v>
      </c>
      <c r="C62" s="42">
        <f>Uitgaven!C62</f>
        <v>0</v>
      </c>
      <c r="D62" s="42">
        <f>Uitgaven!D62</f>
        <v>0</v>
      </c>
      <c r="E62" s="42">
        <f>Uitgaven!E62</f>
        <v>0</v>
      </c>
      <c r="F62" s="42">
        <f>Uitgaven!F62</f>
        <v>0</v>
      </c>
      <c r="G62" s="42">
        <f>Uitgaven!G62</f>
        <v>1824785</v>
      </c>
      <c r="H62" s="43"/>
    </row>
    <row r="63" spans="1:8" x14ac:dyDescent="0.2">
      <c r="A63" s="14" t="s">
        <v>242</v>
      </c>
      <c r="B63" s="43">
        <f>Uitgaven!B63</f>
        <v>1805053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43">
        <f>Uitgaven!G63</f>
        <v>1805053</v>
      </c>
      <c r="H63" s="45" t="str">
        <f>Uitgaven!H63</f>
        <v>8453 - 8463</v>
      </c>
    </row>
    <row r="64" spans="1:8" x14ac:dyDescent="0.2">
      <c r="A64" s="14" t="s">
        <v>296</v>
      </c>
      <c r="B64" s="43">
        <f>Uitgaven!B64</f>
        <v>12000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43">
        <f>Uitgaven!G64</f>
        <v>12000</v>
      </c>
      <c r="H64" s="62">
        <f>Uitgaven!H64</f>
        <v>8485</v>
      </c>
    </row>
    <row r="65" spans="1:8" x14ac:dyDescent="0.2">
      <c r="A65" s="14" t="s">
        <v>243</v>
      </c>
      <c r="B65" s="43">
        <f>Uitgaven!B65</f>
        <v>7732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-</v>
      </c>
      <c r="G65" s="43">
        <f>Uitgaven!G65</f>
        <v>7732</v>
      </c>
      <c r="H65" s="62">
        <f>Uitgaven!H65</f>
        <v>80500</v>
      </c>
    </row>
    <row r="66" spans="1:8" hidden="1" x14ac:dyDescent="0.2">
      <c r="A66" s="43" t="str">
        <f>Uitgaven!A66</f>
        <v>Hide</v>
      </c>
      <c r="B66" s="43">
        <f>Uitgaven!B66</f>
        <v>0</v>
      </c>
      <c r="C66" s="43">
        <f>Uitgaven!C66</f>
        <v>0</v>
      </c>
      <c r="D66" s="43">
        <f>Uitgaven!D66</f>
        <v>0</v>
      </c>
      <c r="E66" s="43">
        <f>Uitgaven!E66</f>
        <v>0</v>
      </c>
      <c r="F66" s="43"/>
      <c r="G66" s="43">
        <f>Uitgaven!G66</f>
        <v>0</v>
      </c>
      <c r="H66" s="45">
        <f>Uitgaven!H66</f>
        <v>0</v>
      </c>
    </row>
    <row r="67" spans="1:8" hidden="1" x14ac:dyDescent="0.2">
      <c r="A67" s="43" t="str">
        <f>Uitgaven!A67</f>
        <v>Hide</v>
      </c>
      <c r="B67" s="43">
        <f>Uitgaven!B67</f>
        <v>0</v>
      </c>
      <c r="C67" s="43">
        <f>Uitgaven!C67</f>
        <v>0</v>
      </c>
      <c r="D67" s="43">
        <f>Uitgaven!D67</f>
        <v>0</v>
      </c>
      <c r="E67" s="43">
        <f>Uitgaven!E67</f>
        <v>0</v>
      </c>
      <c r="F67" s="43"/>
      <c r="G67" s="43">
        <f>Uitgaven!G67</f>
        <v>0</v>
      </c>
      <c r="H67" s="45">
        <f>Uitgaven!H67</f>
        <v>0</v>
      </c>
    </row>
    <row r="68" spans="1:8" hidden="1" x14ac:dyDescent="0.2">
      <c r="A68" s="43" t="s">
        <v>175</v>
      </c>
      <c r="B68" s="45" t="str">
        <f>Uitgaven!B68</f>
        <v>P.M.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/>
      <c r="G68" s="45" t="str">
        <f>Uitgaven!G68</f>
        <v>P.M.</v>
      </c>
      <c r="H68" s="45" t="str">
        <f>Uitgaven!H68</f>
        <v>833.5</v>
      </c>
    </row>
    <row r="69" spans="1:8" x14ac:dyDescent="0.2">
      <c r="A69" s="43"/>
      <c r="B69" s="43"/>
      <c r="C69" s="43"/>
      <c r="D69" s="43"/>
      <c r="E69" s="43"/>
      <c r="F69" s="43"/>
      <c r="G69" s="43"/>
      <c r="H69" s="43"/>
    </row>
    <row r="70" spans="1:8" x14ac:dyDescent="0.2">
      <c r="A70" s="42" t="s">
        <v>129</v>
      </c>
      <c r="B70" s="42">
        <f>Uitgaven!B70</f>
        <v>0</v>
      </c>
      <c r="C70" s="42">
        <f>Uitgaven!C70</f>
        <v>0</v>
      </c>
      <c r="D70" s="42">
        <f>Uitgaven!D70</f>
        <v>0</v>
      </c>
      <c r="E70" s="42">
        <f>Uitgaven!E70</f>
        <v>0</v>
      </c>
      <c r="F70" s="42">
        <f>Uitgaven!F70</f>
        <v>0</v>
      </c>
      <c r="G70" s="42">
        <f>Uitgaven!G70</f>
        <v>0</v>
      </c>
      <c r="H70" s="43"/>
    </row>
    <row r="71" spans="1:8" x14ac:dyDescent="0.2">
      <c r="A71" s="43" t="s">
        <v>176</v>
      </c>
      <c r="B71" s="45" t="str">
        <f>Uitgaven!B71</f>
        <v>-</v>
      </c>
      <c r="C71" s="45" t="str">
        <f>Uitgaven!C71</f>
        <v>-</v>
      </c>
      <c r="D71" s="45" t="str">
        <f>Uitgaven!D71</f>
        <v>-</v>
      </c>
      <c r="E71" s="45" t="str">
        <f>Uitgaven!E71</f>
        <v>P.M.</v>
      </c>
      <c r="F71" s="45" t="str">
        <f>Uitgaven!F71</f>
        <v>-</v>
      </c>
      <c r="G71" s="43">
        <f>Uitgaven!G71</f>
        <v>0</v>
      </c>
      <c r="H71" s="62">
        <f>Uitgaven!H71</f>
        <v>8351</v>
      </c>
    </row>
    <row r="72" spans="1:8" hidden="1" x14ac:dyDescent="0.2">
      <c r="A72" s="43" t="str">
        <f>Uitgaven!A72</f>
        <v>Hide</v>
      </c>
      <c r="B72" s="43">
        <f>Uitgaven!B72</f>
        <v>0</v>
      </c>
      <c r="C72" s="43">
        <f>Uitgaven!C72</f>
        <v>0</v>
      </c>
      <c r="D72" s="43">
        <f>Uitgaven!D72</f>
        <v>0</v>
      </c>
      <c r="E72" s="43">
        <f>Uitgaven!E72</f>
        <v>0</v>
      </c>
      <c r="F72" s="43"/>
      <c r="G72" s="43">
        <f>Uitgaven!G72</f>
        <v>0</v>
      </c>
      <c r="H72" s="62">
        <f>Uitgaven!H72</f>
        <v>0</v>
      </c>
    </row>
    <row r="73" spans="1:8" hidden="1" x14ac:dyDescent="0.2">
      <c r="A73" s="43" t="str">
        <f>Uitgaven!A73</f>
        <v>Hide</v>
      </c>
      <c r="B73" s="43">
        <f>Uitgaven!B73</f>
        <v>0</v>
      </c>
      <c r="C73" s="43">
        <f>Uitgaven!C73</f>
        <v>0</v>
      </c>
      <c r="D73" s="43">
        <f>Uitgaven!D73</f>
        <v>0</v>
      </c>
      <c r="E73" s="43">
        <f>Uitgaven!E73</f>
        <v>0</v>
      </c>
      <c r="F73" s="43"/>
      <c r="G73" s="43">
        <f>Uitgaven!G73</f>
        <v>0</v>
      </c>
      <c r="H73" s="62">
        <f>Uitgaven!H73</f>
        <v>0</v>
      </c>
    </row>
    <row r="74" spans="1:8" hidden="1" x14ac:dyDescent="0.2">
      <c r="A74" s="43" t="str">
        <f>Uitgaven!A74</f>
        <v>Hide</v>
      </c>
      <c r="B74" s="43">
        <f>Uitgaven!B74</f>
        <v>0</v>
      </c>
      <c r="C74" s="43">
        <f>Uitgaven!C74</f>
        <v>0</v>
      </c>
      <c r="D74" s="43">
        <f>Uitgaven!D74</f>
        <v>0</v>
      </c>
      <c r="E74" s="43">
        <f>Uitgaven!E74</f>
        <v>0</v>
      </c>
      <c r="F74" s="43"/>
      <c r="G74" s="43">
        <f>Uitgaven!G74</f>
        <v>0</v>
      </c>
      <c r="H74" s="62">
        <f>Uitgaven!H74</f>
        <v>0</v>
      </c>
    </row>
    <row r="75" spans="1:8" hidden="1" x14ac:dyDescent="0.2">
      <c r="A75" s="43" t="s">
        <v>177</v>
      </c>
      <c r="B75" s="45" t="str">
        <f>Uitgaven!B75</f>
        <v>P.M.</v>
      </c>
      <c r="C75" s="45" t="str">
        <f>Uitgaven!C75</f>
        <v>-</v>
      </c>
      <c r="D75" s="45" t="str">
        <f>Uitgaven!D75</f>
        <v>-</v>
      </c>
      <c r="E75" s="45" t="str">
        <f>Uitgaven!E75</f>
        <v>-</v>
      </c>
      <c r="F75" s="45"/>
      <c r="G75" s="45" t="str">
        <f>Uitgaven!G75</f>
        <v>P.M.</v>
      </c>
      <c r="H75" s="62" t="str">
        <f>Uitgaven!H75</f>
        <v>805.9</v>
      </c>
    </row>
    <row r="76" spans="1:8" hidden="1" x14ac:dyDescent="0.2">
      <c r="A76" s="43" t="s">
        <v>178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/>
      <c r="G76" s="45" t="str">
        <f>Uitgaven!G76</f>
        <v>P.M.</v>
      </c>
      <c r="H76" s="62" t="str">
        <f>Uitgaven!H76</f>
        <v>805.9</v>
      </c>
    </row>
    <row r="77" spans="1:8" hidden="1" x14ac:dyDescent="0.2">
      <c r="A77" s="43" t="s">
        <v>179</v>
      </c>
      <c r="B77" s="45" t="str">
        <f>Uitgaven!B77</f>
        <v>P.M.</v>
      </c>
      <c r="C77" s="45" t="str">
        <f>Uitgaven!C77</f>
        <v>-</v>
      </c>
      <c r="D77" s="45" t="str">
        <f>Uitgaven!D77</f>
        <v>-</v>
      </c>
      <c r="E77" s="45" t="str">
        <f>Uitgaven!E77</f>
        <v>-</v>
      </c>
      <c r="F77" s="45"/>
      <c r="G77" s="45" t="str">
        <f>Uitgaven!G77</f>
        <v>P.M.</v>
      </c>
      <c r="H77" s="62" t="str">
        <f>Uitgaven!H77</f>
        <v>833.2</v>
      </c>
    </row>
    <row r="78" spans="1:8" hidden="1" x14ac:dyDescent="0.2">
      <c r="A78" s="43" t="s">
        <v>180</v>
      </c>
      <c r="B78" s="45" t="str">
        <f>Uitgaven!B78</f>
        <v>P.M.</v>
      </c>
      <c r="C78" s="45" t="str">
        <f>Uitgaven!C78</f>
        <v>-</v>
      </c>
      <c r="D78" s="45" t="str">
        <f>Uitgaven!D78</f>
        <v>-</v>
      </c>
      <c r="E78" s="45" t="str">
        <f>Uitgaven!E78</f>
        <v>-</v>
      </c>
      <c r="F78" s="45"/>
      <c r="G78" s="45" t="str">
        <f>Uitgaven!G78</f>
        <v>P.M.</v>
      </c>
      <c r="H78" s="62" t="str">
        <f>Uitgaven!H78</f>
        <v>883.8</v>
      </c>
    </row>
    <row r="79" spans="1:8" hidden="1" x14ac:dyDescent="0.2">
      <c r="A79" s="43" t="s">
        <v>181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">
        <v>21</v>
      </c>
    </row>
    <row r="80" spans="1:8" x14ac:dyDescent="0.2">
      <c r="A80" s="43"/>
      <c r="B80" s="43"/>
      <c r="C80" s="43"/>
      <c r="D80" s="43"/>
      <c r="E80" s="43"/>
      <c r="F80" s="43"/>
      <c r="G80" s="43"/>
      <c r="H80" s="63"/>
    </row>
    <row r="81" spans="1:8" x14ac:dyDescent="0.2">
      <c r="A81" s="42" t="s">
        <v>136</v>
      </c>
      <c r="B81" s="42">
        <f>Uitgaven!B81</f>
        <v>524354</v>
      </c>
      <c r="C81" s="42">
        <f>Uitgaven!C81</f>
        <v>16057</v>
      </c>
      <c r="D81" s="42">
        <f>Uitgaven!D81</f>
        <v>243</v>
      </c>
      <c r="E81" s="42">
        <f>Uitgaven!E81</f>
        <v>1</v>
      </c>
      <c r="F81" s="42">
        <f>Uitgaven!F81</f>
        <v>0</v>
      </c>
      <c r="G81" s="42">
        <f>Uitgaven!G81</f>
        <v>540655</v>
      </c>
      <c r="H81" s="62"/>
    </row>
    <row r="82" spans="1:8" x14ac:dyDescent="0.2">
      <c r="A82" s="43" t="s">
        <v>138</v>
      </c>
      <c r="B82" s="43">
        <f>Uitgaven!B82</f>
        <v>843619</v>
      </c>
      <c r="C82" s="43">
        <f>Uitgaven!C82</f>
        <v>500</v>
      </c>
      <c r="D82" s="43">
        <f>Uitgaven!D82</f>
        <v>20</v>
      </c>
      <c r="E82" s="45" t="str">
        <f>Uitgaven!E82</f>
        <v>-</v>
      </c>
      <c r="F82" s="45" t="str">
        <f>Uitgaven!F82</f>
        <v>-</v>
      </c>
      <c r="G82" s="43">
        <f>Uitgaven!G82</f>
        <v>844139</v>
      </c>
      <c r="H82" s="62">
        <f>Uitgaven!H82</f>
        <v>8356</v>
      </c>
    </row>
    <row r="83" spans="1:8" hidden="1" x14ac:dyDescent="0.2">
      <c r="A83" s="43" t="s">
        <v>228</v>
      </c>
      <c r="B83" s="43">
        <f>Uitgaven!B83</f>
        <v>0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 t="str">
        <f>Uitgaven!F83</f>
        <v>-</v>
      </c>
      <c r="G83" s="43">
        <f>Uitgaven!G83</f>
        <v>0</v>
      </c>
      <c r="H83" s="45" t="str">
        <f>Uitgaven!H83</f>
        <v>834.9</v>
      </c>
    </row>
    <row r="84" spans="1:8" x14ac:dyDescent="0.2">
      <c r="A84" s="43" t="s">
        <v>207</v>
      </c>
      <c r="B84" s="43">
        <f>Uitgaven!B84</f>
        <v>-146000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5" t="str">
        <f>Uitgaven!F84</f>
        <v>-</v>
      </c>
      <c r="G84" s="43">
        <f>Uitgaven!G84</f>
        <v>-146000</v>
      </c>
      <c r="H84" s="45" t="str">
        <f>Uitgaven!H84</f>
        <v>-</v>
      </c>
    </row>
    <row r="85" spans="1:8" hidden="1" x14ac:dyDescent="0.2">
      <c r="A85" s="14" t="s">
        <v>139</v>
      </c>
      <c r="B85" s="45" t="str">
        <f>Uitgaven!B85</f>
        <v>-</v>
      </c>
      <c r="C85" s="45" t="str">
        <f>Uitgaven!C85</f>
        <v>-</v>
      </c>
      <c r="D85" s="45" t="str">
        <f>Uitgaven!D85</f>
        <v>-</v>
      </c>
      <c r="E85" s="45" t="str">
        <f>Uitgaven!E85</f>
        <v>-</v>
      </c>
      <c r="F85" s="45" t="str">
        <f>Uitgaven!F85</f>
        <v>-</v>
      </c>
      <c r="G85" s="43">
        <f>Uitgaven!G85</f>
        <v>0</v>
      </c>
      <c r="H85" s="45" t="str">
        <f>Uitgaven!H85</f>
        <v>803.4-804.4</v>
      </c>
    </row>
    <row r="86" spans="1:8" x14ac:dyDescent="0.2">
      <c r="A86" s="43" t="s">
        <v>182</v>
      </c>
      <c r="B86" s="45" t="str">
        <f>Uitgaven!B86</f>
        <v>-</v>
      </c>
      <c r="C86" s="43">
        <f>Uitgaven!C86</f>
        <v>20</v>
      </c>
      <c r="D86" s="45" t="str">
        <f>Uitgaven!D86</f>
        <v>-</v>
      </c>
      <c r="E86" s="45" t="str">
        <f>Uitgaven!E86</f>
        <v>-</v>
      </c>
      <c r="F86" s="45" t="str">
        <f>Uitgaven!F86</f>
        <v>-</v>
      </c>
      <c r="G86" s="43">
        <f>Uitgaven!G86</f>
        <v>20</v>
      </c>
      <c r="H86" s="45" t="str">
        <f>Uitgaven!H86</f>
        <v>8453 - 8463</v>
      </c>
    </row>
    <row r="87" spans="1:8" hidden="1" x14ac:dyDescent="0.2">
      <c r="A87" s="43"/>
      <c r="B87" s="50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>
        <f>Uitgaven!H87</f>
        <v>0</v>
      </c>
    </row>
    <row r="88" spans="1:8" x14ac:dyDescent="0.2">
      <c r="A88" s="14" t="s">
        <v>140</v>
      </c>
      <c r="B88" s="43">
        <f>Uitgaven!B88</f>
        <v>97</v>
      </c>
      <c r="C88" s="43">
        <f>Uitgaven!C88</f>
        <v>500</v>
      </c>
      <c r="D88" s="43">
        <f>Uitgaven!D88</f>
        <v>50</v>
      </c>
      <c r="E88" s="45" t="str">
        <f>Uitgaven!E88</f>
        <v>-</v>
      </c>
      <c r="F88" s="45" t="str">
        <f>Uitgaven!F88</f>
        <v>-</v>
      </c>
      <c r="G88" s="43">
        <f>Uitgaven!G88</f>
        <v>647</v>
      </c>
      <c r="H88" s="45" t="str">
        <f>Uitgaven!H88</f>
        <v>8453 - 8463</v>
      </c>
    </row>
    <row r="89" spans="1:8" x14ac:dyDescent="0.2">
      <c r="A89" s="43" t="s">
        <v>183</v>
      </c>
      <c r="B89" s="43">
        <f>Uitgaven!B89</f>
        <v>5087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5087</v>
      </c>
      <c r="H89" s="45" t="str">
        <f>Uitgaven!H89</f>
        <v>8453 - 8463</v>
      </c>
    </row>
    <row r="90" spans="1:8" x14ac:dyDescent="0.2">
      <c r="A90" s="43" t="s">
        <v>184</v>
      </c>
      <c r="B90" s="45" t="str">
        <f>Uitgaven!B90</f>
        <v>-</v>
      </c>
      <c r="C90" s="45" t="str">
        <f>Uitgaven!C90</f>
        <v>-</v>
      </c>
      <c r="D90" s="45" t="str">
        <f>Uitgaven!D90</f>
        <v>-</v>
      </c>
      <c r="E90" s="43">
        <f>Uitgaven!E90</f>
        <v>0</v>
      </c>
      <c r="F90" s="45" t="str">
        <f>Uitgaven!F90</f>
        <v>-</v>
      </c>
      <c r="G90" s="43">
        <f>Uitgaven!G90</f>
        <v>0</v>
      </c>
      <c r="H90" s="62">
        <f>Uitgaven!H90</f>
        <v>80500</v>
      </c>
    </row>
    <row r="91" spans="1:8" x14ac:dyDescent="0.2">
      <c r="A91" s="43" t="s">
        <v>185</v>
      </c>
      <c r="B91" s="45" t="str">
        <f>Uitgaven!B91</f>
        <v>-</v>
      </c>
      <c r="C91" s="45" t="str">
        <f>Uitgaven!C91</f>
        <v>-</v>
      </c>
      <c r="D91" s="45" t="str">
        <f>Uitgaven!D91</f>
        <v>-</v>
      </c>
      <c r="E91" s="43">
        <f>Uitgaven!E91</f>
        <v>1</v>
      </c>
      <c r="F91" s="45" t="str">
        <f>Uitgaven!F91</f>
        <v>-</v>
      </c>
      <c r="G91" s="43">
        <f>Uitgaven!G91</f>
        <v>1</v>
      </c>
      <c r="H91" s="62">
        <f>Uitgaven!H91</f>
        <v>8353</v>
      </c>
    </row>
    <row r="92" spans="1:8" x14ac:dyDescent="0.2">
      <c r="A92" s="14" t="s">
        <v>270</v>
      </c>
      <c r="B92" s="43">
        <f>Uitgaven!B92</f>
        <v>0</v>
      </c>
      <c r="C92" s="45" t="str">
        <f>Uitgaven!C92</f>
        <v>-</v>
      </c>
      <c r="D92" s="45" t="str">
        <f>Uitgaven!D92</f>
        <v>-</v>
      </c>
      <c r="E92" s="45" t="str">
        <f>Uitgaven!E92</f>
        <v>-</v>
      </c>
      <c r="F92" s="45" t="str">
        <f>Uitgaven!F92</f>
        <v>-</v>
      </c>
      <c r="G92" s="43">
        <f>Uitgaven!G92</f>
        <v>0</v>
      </c>
      <c r="H92" s="45" t="str">
        <f>Uitgaven!H92</f>
        <v>8453 - 8463</v>
      </c>
    </row>
    <row r="93" spans="1:8" x14ac:dyDescent="0.2">
      <c r="A93" s="43" t="s">
        <v>186</v>
      </c>
      <c r="B93" s="43">
        <f>Uitgaven!B93</f>
        <v>35900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35900</v>
      </c>
      <c r="H93" s="62">
        <f>Uitgaven!H93</f>
        <v>83615</v>
      </c>
    </row>
    <row r="94" spans="1:8" x14ac:dyDescent="0.2">
      <c r="A94" s="14" t="s">
        <v>294</v>
      </c>
      <c r="B94" s="43">
        <f>Uitgaven!B94</f>
        <v>-140174</v>
      </c>
      <c r="C94" s="45" t="str">
        <f>Uitgaven!C94</f>
        <v>-</v>
      </c>
      <c r="D94" s="45" t="str">
        <f>Uitgaven!D94</f>
        <v>-</v>
      </c>
      <c r="E94" s="45" t="str">
        <f>Uitgaven!E94</f>
        <v>-</v>
      </c>
      <c r="F94" s="45" t="str">
        <f>Uitgaven!F94</f>
        <v>-</v>
      </c>
      <c r="G94" s="43">
        <f>Uitgaven!G94</f>
        <v>-140174</v>
      </c>
      <c r="H94" s="62" t="str">
        <f>Uitgaven!H94</f>
        <v>-</v>
      </c>
    </row>
    <row r="95" spans="1:8" x14ac:dyDescent="0.2">
      <c r="A95" s="43" t="s">
        <v>226</v>
      </c>
      <c r="B95" s="48">
        <f>Uitgaven!B95</f>
        <v>-52893</v>
      </c>
      <c r="C95" s="51" t="str">
        <f>Uitgaven!C95</f>
        <v>-</v>
      </c>
      <c r="D95" s="51" t="str">
        <f>Uitgaven!D95</f>
        <v>-</v>
      </c>
      <c r="E95" s="51" t="str">
        <f>Uitgaven!E95</f>
        <v>-</v>
      </c>
      <c r="F95" s="45" t="str">
        <f>Uitgaven!F95</f>
        <v>-</v>
      </c>
      <c r="G95" s="48">
        <f>Uitgaven!G95</f>
        <v>-52893</v>
      </c>
      <c r="H95" s="62" t="str">
        <f>Uitgaven!H95</f>
        <v>-</v>
      </c>
    </row>
    <row r="96" spans="1:8" x14ac:dyDescent="0.2">
      <c r="A96" s="14" t="s">
        <v>302</v>
      </c>
      <c r="B96" s="52">
        <f>Uitgaven!B96</f>
        <v>-27951</v>
      </c>
      <c r="C96" s="51" t="str">
        <f>Uitgaven!C96</f>
        <v>-</v>
      </c>
      <c r="D96" s="51" t="str">
        <f>Uitgaven!D96</f>
        <v>-</v>
      </c>
      <c r="E96" s="51" t="str">
        <f>Uitgaven!E96</f>
        <v>-</v>
      </c>
      <c r="F96" s="45" t="str">
        <f>Uitgaven!F96</f>
        <v>-</v>
      </c>
      <c r="G96" s="48">
        <f>Uitgaven!G96</f>
        <v>-27951</v>
      </c>
      <c r="H96" s="62" t="str">
        <f>Uitgaven!H96</f>
        <v>-</v>
      </c>
    </row>
    <row r="97" spans="1:8" x14ac:dyDescent="0.2">
      <c r="A97" s="14" t="s">
        <v>309</v>
      </c>
      <c r="B97" s="52">
        <f>Uitgaven!B97</f>
        <v>2669</v>
      </c>
      <c r="C97" s="51" t="str">
        <f>Uitgaven!C97</f>
        <v>-</v>
      </c>
      <c r="D97" s="51" t="str">
        <f>Uitgaven!D97</f>
        <v>-</v>
      </c>
      <c r="E97" s="51" t="str">
        <f>Uitgaven!E97</f>
        <v>-</v>
      </c>
      <c r="F97" s="45" t="str">
        <f>Uitgaven!F97</f>
        <v>-</v>
      </c>
      <c r="G97" s="48">
        <f>Uitgaven!G97</f>
        <v>2669</v>
      </c>
      <c r="H97" s="62" t="str">
        <f>Uitgaven!H97</f>
        <v>-</v>
      </c>
    </row>
    <row r="98" spans="1:8" hidden="1" x14ac:dyDescent="0.2">
      <c r="A98" s="43"/>
      <c r="B98" s="52">
        <f>Uitgaven!B98</f>
        <v>0</v>
      </c>
      <c r="C98" s="51">
        <f>Uitgaven!C98</f>
        <v>0</v>
      </c>
      <c r="D98" s="51">
        <f>Uitgaven!D98</f>
        <v>0</v>
      </c>
      <c r="E98" s="51">
        <f>Uitgaven!E98</f>
        <v>0</v>
      </c>
      <c r="F98" s="51"/>
      <c r="G98" s="48">
        <f>Uitgaven!G98</f>
        <v>0</v>
      </c>
      <c r="H98" s="62">
        <f>Uitgaven!H98</f>
        <v>0</v>
      </c>
    </row>
    <row r="99" spans="1:8" x14ac:dyDescent="0.2">
      <c r="A99" s="43" t="s">
        <v>209</v>
      </c>
      <c r="B99" s="52">
        <f>Uitgaven!B99</f>
        <v>4000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4000</v>
      </c>
      <c r="H99" s="62">
        <f>Uitgaven!H99</f>
        <v>8459</v>
      </c>
    </row>
    <row r="100" spans="1:8" x14ac:dyDescent="0.2">
      <c r="A100" s="48" t="s">
        <v>305</v>
      </c>
      <c r="B100" s="45" t="str">
        <f>Uitgaven!B100</f>
        <v>-</v>
      </c>
      <c r="C100" s="43">
        <f>Uitgaven!C100</f>
        <v>9105</v>
      </c>
      <c r="D100" s="50">
        <f>Uitgaven!D100</f>
        <v>105</v>
      </c>
      <c r="E100" s="45" t="str">
        <f>Uitgaven!E100</f>
        <v>-</v>
      </c>
      <c r="F100" s="45" t="str">
        <f>Uitgaven!F100</f>
        <v>-</v>
      </c>
      <c r="G100" s="43">
        <f>Uitgaven!G100</f>
        <v>9210</v>
      </c>
      <c r="H100" s="83" t="str">
        <f>Uitgaven!H100</f>
        <v>8453 - 8463</v>
      </c>
    </row>
    <row r="101" spans="1:8" x14ac:dyDescent="0.2">
      <c r="A101" s="48" t="s">
        <v>304</v>
      </c>
      <c r="B101" s="45" t="str">
        <f>Uitgaven!B101</f>
        <v>-</v>
      </c>
      <c r="C101" s="43">
        <f>Uitgaven!C101</f>
        <v>5932</v>
      </c>
      <c r="D101" s="50">
        <f>Uitgaven!D101</f>
        <v>68</v>
      </c>
      <c r="E101" s="45" t="str">
        <f>Uitgaven!E101</f>
        <v>-</v>
      </c>
      <c r="F101" s="45" t="str">
        <f>Uitgaven!F101</f>
        <v>-</v>
      </c>
      <c r="G101" s="43">
        <f>Uitgaven!G101</f>
        <v>6000</v>
      </c>
      <c r="H101" s="62" t="str">
        <f>Uitgaven!H101</f>
        <v>-</v>
      </c>
    </row>
    <row r="102" spans="1:8" x14ac:dyDescent="0.2">
      <c r="A102" s="43" t="s">
        <v>273</v>
      </c>
      <c r="B102" s="45" t="str">
        <f>Uitgaven!B102</f>
        <v>-</v>
      </c>
      <c r="C102" s="43">
        <f>Uitgaven!C102</f>
        <v>0</v>
      </c>
      <c r="D102" s="50">
        <f>Uitgaven!D102</f>
        <v>0</v>
      </c>
      <c r="E102" s="45" t="str">
        <f>Uitgaven!E102</f>
        <v>-</v>
      </c>
      <c r="F102" s="45" t="str">
        <f>Uitgaven!F102</f>
        <v>-</v>
      </c>
      <c r="G102" s="43">
        <f>Uitgaven!G102</f>
        <v>0</v>
      </c>
      <c r="H102" s="83" t="str">
        <f>Uitgaven!H102</f>
        <v>8453 - 8463</v>
      </c>
    </row>
    <row r="103" spans="1:8" x14ac:dyDescent="0.2">
      <c r="A103" s="43"/>
      <c r="B103" s="45"/>
      <c r="C103" s="43"/>
      <c r="D103" s="50"/>
      <c r="E103" s="45"/>
      <c r="F103" s="45"/>
      <c r="G103" s="43"/>
      <c r="H103" s="83"/>
    </row>
    <row r="104" spans="1:8" x14ac:dyDescent="0.2">
      <c r="A104" s="13" t="s">
        <v>281</v>
      </c>
      <c r="B104" s="19">
        <f>Uitgaven!B104</f>
        <v>4486093</v>
      </c>
      <c r="C104" s="19">
        <f>Uitgaven!C104</f>
        <v>0</v>
      </c>
      <c r="D104" s="19">
        <f>Uitgaven!D104</f>
        <v>0</v>
      </c>
      <c r="E104" s="19">
        <f>Uitgaven!E104</f>
        <v>0</v>
      </c>
      <c r="F104" s="19">
        <f>Uitgaven!F104</f>
        <v>0</v>
      </c>
      <c r="G104" s="19">
        <f>Uitgaven!G104</f>
        <v>4486093</v>
      </c>
      <c r="H104" s="83"/>
    </row>
    <row r="105" spans="1:8" x14ac:dyDescent="0.2">
      <c r="A105" s="14" t="s">
        <v>282</v>
      </c>
      <c r="B105" s="50">
        <f>Uitgaven!B105</f>
        <v>2754231</v>
      </c>
      <c r="C105" s="45" t="str">
        <f>Uitgaven!C105</f>
        <v>-</v>
      </c>
      <c r="D105" s="45" t="str">
        <f>Uitgaven!D105</f>
        <v>-</v>
      </c>
      <c r="E105" s="45" t="str">
        <f>Uitgaven!E105</f>
        <v>-</v>
      </c>
      <c r="F105" s="45" t="str">
        <f>Uitgaven!F105</f>
        <v>-</v>
      </c>
      <c r="G105" s="50">
        <f>Uitgaven!G105</f>
        <v>2754231</v>
      </c>
      <c r="H105" s="45" t="str">
        <f>Uitgaven!H105</f>
        <v>-</v>
      </c>
    </row>
    <row r="106" spans="1:8" x14ac:dyDescent="0.2">
      <c r="A106" s="14" t="s">
        <v>283</v>
      </c>
      <c r="B106" s="50">
        <f>Uitgaven!B106</f>
        <v>1340592</v>
      </c>
      <c r="C106" s="45" t="str">
        <f>Uitgaven!C106</f>
        <v>-</v>
      </c>
      <c r="D106" s="45" t="str">
        <f>Uitgaven!D106</f>
        <v>-</v>
      </c>
      <c r="E106" s="45" t="str">
        <f>Uitgaven!E106</f>
        <v>-</v>
      </c>
      <c r="F106" s="45" t="str">
        <f>Uitgaven!F106</f>
        <v>-</v>
      </c>
      <c r="G106" s="50">
        <f>Uitgaven!G106</f>
        <v>1340592</v>
      </c>
      <c r="H106" s="45" t="str">
        <f>Uitgaven!H106</f>
        <v>-</v>
      </c>
    </row>
    <row r="107" spans="1:8" x14ac:dyDescent="0.2">
      <c r="A107" s="14" t="s">
        <v>284</v>
      </c>
      <c r="B107" s="50">
        <f>Uitgaven!B107</f>
        <v>367104</v>
      </c>
      <c r="C107" s="45" t="str">
        <f>Uitgaven!C107</f>
        <v>-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50">
        <f>Uitgaven!G107</f>
        <v>367104</v>
      </c>
      <c r="H107" s="45" t="str">
        <f>Uitgaven!H107</f>
        <v>-</v>
      </c>
    </row>
    <row r="108" spans="1:8" x14ac:dyDescent="0.2">
      <c r="A108" s="14" t="s">
        <v>285</v>
      </c>
      <c r="B108" s="50">
        <f>Uitgaven!B108</f>
        <v>24166</v>
      </c>
      <c r="C108" s="45" t="str">
        <f>Uitgaven!C108</f>
        <v>-</v>
      </c>
      <c r="D108" s="45" t="str">
        <f>Uitgaven!D108</f>
        <v>-</v>
      </c>
      <c r="E108" s="45" t="str">
        <f>Uitgaven!E108</f>
        <v>-</v>
      </c>
      <c r="F108" s="45" t="str">
        <f>Uitgaven!F108</f>
        <v>-</v>
      </c>
      <c r="G108" s="50">
        <f>Uitgaven!G108</f>
        <v>24166</v>
      </c>
      <c r="H108" s="45" t="str">
        <f>Uitgaven!H108</f>
        <v>-</v>
      </c>
    </row>
    <row r="109" spans="1:8" x14ac:dyDescent="0.2">
      <c r="A109" s="76" t="s">
        <v>261</v>
      </c>
      <c r="B109" s="47">
        <f>Uitgaven!B109</f>
        <v>32042354</v>
      </c>
      <c r="C109" s="47">
        <f>Uitgaven!C109</f>
        <v>7773742</v>
      </c>
      <c r="D109" s="47">
        <f>Uitgaven!D109</f>
        <v>452328</v>
      </c>
      <c r="E109" s="47">
        <f>Uitgaven!E109</f>
        <v>1822</v>
      </c>
      <c r="F109" s="47">
        <f>Uitgaven!F109</f>
        <v>15964</v>
      </c>
      <c r="G109" s="47">
        <f>Uitgaven!G109</f>
        <v>40286210</v>
      </c>
      <c r="H109" s="27"/>
    </row>
    <row r="110" spans="1:8" x14ac:dyDescent="0.2">
      <c r="A110" s="80" t="s">
        <v>253</v>
      </c>
      <c r="B110" s="47"/>
      <c r="C110" s="77"/>
      <c r="D110" s="77"/>
      <c r="E110" s="77"/>
      <c r="F110" s="77"/>
      <c r="G110" s="77"/>
      <c r="H110" s="68"/>
    </row>
    <row r="111" spans="1:8" x14ac:dyDescent="0.2">
      <c r="A111" s="21" t="s">
        <v>238</v>
      </c>
      <c r="B111" s="44">
        <f>Uitgaven!B111</f>
        <v>15964</v>
      </c>
      <c r="C111" s="78"/>
      <c r="D111" s="78"/>
      <c r="E111" s="78"/>
      <c r="F111" s="78"/>
      <c r="G111" s="78"/>
      <c r="H111" s="68"/>
    </row>
    <row r="112" spans="1:8" x14ac:dyDescent="0.2">
      <c r="A112" s="20" t="s">
        <v>188</v>
      </c>
      <c r="B112" s="44">
        <f>Uitgaven!B112</f>
        <v>32058318</v>
      </c>
      <c r="C112" s="44">
        <f>Uitgaven!C112</f>
        <v>7773742</v>
      </c>
      <c r="D112" s="44">
        <f>Uitgaven!D112</f>
        <v>452328</v>
      </c>
      <c r="E112" s="44">
        <f>Uitgaven!E112</f>
        <v>1822</v>
      </c>
      <c r="F112" s="78"/>
      <c r="G112" s="44">
        <f>Uitgaven!G112</f>
        <v>40286210</v>
      </c>
      <c r="H112" s="28"/>
    </row>
    <row r="113" spans="1:8" x14ac:dyDescent="0.2">
      <c r="A113" s="46" t="s">
        <v>189</v>
      </c>
      <c r="B113" s="41">
        <f>Uitgaven!B113</f>
        <v>0</v>
      </c>
      <c r="C113" s="41">
        <f>Uitgaven!C113</f>
        <v>0</v>
      </c>
      <c r="D113" s="41">
        <f>Uitgaven!D113</f>
        <v>0</v>
      </c>
      <c r="E113" s="41">
        <f>Uitgaven!E113</f>
        <v>0</v>
      </c>
      <c r="F113" s="79"/>
      <c r="G113" s="41">
        <f>Uitgaven!G113</f>
        <v>0</v>
      </c>
      <c r="H113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2017-03-21T23:00:00+00:00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Verzorgingsinstellingen en -diensten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Zorgverlener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25</Value>
      <Value>24</Value>
      <Value>12</Value>
      <Value>22</Value>
    </TaxCatchAll>
    <RIDocSummary xmlns="f15eea43-7fa7-45cf-8dc0-d5244e2cd467">Recettes et dépenses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54672EA7-3FB7-407D-AF91-250ED16CB7E4}"/>
</file>

<file path=customXml/itemProps2.xml><?xml version="1.0" encoding="utf-8"?>
<ds:datastoreItem xmlns:ds="http://schemas.openxmlformats.org/officeDocument/2006/customXml" ds:itemID="{9E97F629-D4EE-458F-A876-E275F485058C}"/>
</file>

<file path=customXml/itemProps3.xml><?xml version="1.0" encoding="utf-8"?>
<ds:datastoreItem xmlns:ds="http://schemas.openxmlformats.org/officeDocument/2006/customXml" ds:itemID="{FDE1E9B5-5BCE-4FDC-AB8C-D70A6B06153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de l'assurance soins de santé et indemnités 2016</dc:title>
  <dc:creator>Joris Merckx</dc:creator>
  <cp:lastModifiedBy>Bruno De Bolle</cp:lastModifiedBy>
  <cp:lastPrinted>2016-06-13T05:54:06Z</cp:lastPrinted>
  <dcterms:created xsi:type="dcterms:W3CDTF">2007-11-15T20:27:17Z</dcterms:created>
  <dcterms:modified xsi:type="dcterms:W3CDTF">2017-03-23T13:54:06Z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24;#Ziekenfondsen|a6cbed05-adf5-4226-bcb7-ef5cdc788bf2;#22;#Verzorgingsinstellingen en -diensten|0da91f66-aff5-4716-a8aa-e753c394a07a;#25;#Zorgverlener|2ad223cb-5dec-4759-add4-b89b36632398</vt:lpwstr>
  </property>
  <property fmtid="{D5CDD505-2E9C-101B-9397-08002B2CF9AE}" pid="4" name="RITheme">
    <vt:lpwstr/>
  </property>
  <property fmtid="{D5CDD505-2E9C-101B-9397-08002B2CF9AE}" pid="5" name="RILanguage">
    <vt:lpwstr>8;#Frans|aa2269b8-11bd-4cc9-9267-801806817e60;#12;#Nederlands|1daba039-17e6-4993-bb2c-50e1d16ef364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